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ji dokument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E305" i="9" s="1"/>
  <c r="G305" i="9"/>
  <c r="F305" i="9"/>
  <c r="H304" i="9"/>
  <c r="E304" i="9" s="1"/>
  <c r="G304" i="9"/>
  <c r="F304" i="9"/>
  <c r="H303" i="9"/>
  <c r="G303" i="9"/>
  <c r="F303" i="9"/>
  <c r="H302" i="9"/>
  <c r="G302" i="9"/>
  <c r="F302" i="9"/>
  <c r="H301" i="9"/>
  <c r="E301" i="9" s="1"/>
  <c r="G301" i="9"/>
  <c r="F301" i="9"/>
  <c r="H300" i="9"/>
  <c r="G300" i="9"/>
  <c r="F300" i="9"/>
  <c r="H299" i="9"/>
  <c r="G299" i="9"/>
  <c r="F299" i="9"/>
  <c r="H298" i="9"/>
  <c r="E298" i="9" s="1"/>
  <c r="G298" i="9"/>
  <c r="F298" i="9"/>
  <c r="H297" i="9"/>
  <c r="G297" i="9"/>
  <c r="F297" i="9"/>
  <c r="H296" i="9"/>
  <c r="E296" i="9" s="1"/>
  <c r="G296" i="9"/>
  <c r="F296" i="9"/>
  <c r="H295" i="9"/>
  <c r="G295" i="9"/>
  <c r="F295" i="9"/>
  <c r="H294" i="9"/>
  <c r="E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B269" i="9" s="1"/>
  <c r="E269" i="9"/>
  <c r="M268" i="9"/>
  <c r="L268" i="9"/>
  <c r="E268" i="9"/>
  <c r="M267" i="9"/>
  <c r="L267" i="9"/>
  <c r="F267" i="9" s="1"/>
  <c r="E267" i="9"/>
  <c r="B267" i="9" s="1"/>
  <c r="M266" i="9"/>
  <c r="L266" i="9"/>
  <c r="F266" i="9" s="1"/>
  <c r="B266" i="9" s="1"/>
  <c r="E266" i="9"/>
  <c r="M265" i="9"/>
  <c r="L265" i="9"/>
  <c r="F265" i="9" s="1"/>
  <c r="B265" i="9" s="1"/>
  <c r="E265" i="9"/>
  <c r="M264" i="9"/>
  <c r="F264" i="9" s="1"/>
  <c r="L264" i="9"/>
  <c r="E264" i="9"/>
  <c r="M263" i="9"/>
  <c r="L263" i="9"/>
  <c r="F263" i="9" s="1"/>
  <c r="E263" i="9"/>
  <c r="B263" i="9" s="1"/>
  <c r="M262" i="9"/>
  <c r="L262" i="9"/>
  <c r="F262" i="9" s="1"/>
  <c r="B262" i="9" s="1"/>
  <c r="E262" i="9"/>
  <c r="M261" i="9"/>
  <c r="L261" i="9"/>
  <c r="F261" i="9" s="1"/>
  <c r="B261" i="9" s="1"/>
  <c r="E261" i="9"/>
  <c r="M260" i="9"/>
  <c r="F260" i="9" s="1"/>
  <c r="L260" i="9"/>
  <c r="E260" i="9"/>
  <c r="M259" i="9"/>
  <c r="L259" i="9"/>
  <c r="F259" i="9" s="1"/>
  <c r="E259" i="9"/>
  <c r="B259" i="9" s="1"/>
  <c r="M258" i="9"/>
  <c r="L258" i="9"/>
  <c r="F258" i="9" s="1"/>
  <c r="E258" i="9"/>
  <c r="M257" i="9"/>
  <c r="L257" i="9"/>
  <c r="F257" i="9" s="1"/>
  <c r="B257" i="9" s="1"/>
  <c r="E257" i="9"/>
  <c r="M256" i="9"/>
  <c r="L256" i="9"/>
  <c r="E256" i="9"/>
  <c r="M255" i="9"/>
  <c r="L255" i="9"/>
  <c r="E255" i="9"/>
  <c r="M254" i="9"/>
  <c r="L254" i="9"/>
  <c r="F254" i="9"/>
  <c r="B254" i="9" s="1"/>
  <c r="E254" i="9"/>
  <c r="M253" i="9"/>
  <c r="L253" i="9"/>
  <c r="E253" i="9"/>
  <c r="M252" i="9"/>
  <c r="L252" i="9"/>
  <c r="E252" i="9"/>
  <c r="M251" i="9"/>
  <c r="L251" i="9"/>
  <c r="E251" i="9"/>
  <c r="M250" i="9"/>
  <c r="L250" i="9"/>
  <c r="F250" i="9" s="1"/>
  <c r="E250" i="9"/>
  <c r="M249" i="9"/>
  <c r="L249" i="9"/>
  <c r="F249" i="9" s="1"/>
  <c r="B249" i="9" s="1"/>
  <c r="E249" i="9"/>
  <c r="M248" i="9"/>
  <c r="F248" i="9" s="1"/>
  <c r="L248" i="9"/>
  <c r="E248" i="9"/>
  <c r="M247" i="9"/>
  <c r="L247" i="9"/>
  <c r="F247" i="9" s="1"/>
  <c r="E247" i="9"/>
  <c r="M246" i="9"/>
  <c r="L246" i="9"/>
  <c r="F246" i="9"/>
  <c r="B246" i="9" s="1"/>
  <c r="E246" i="9"/>
  <c r="M245" i="9"/>
  <c r="L245" i="9"/>
  <c r="E245" i="9"/>
  <c r="M244" i="9"/>
  <c r="L244" i="9"/>
  <c r="E244" i="9"/>
  <c r="M243" i="9"/>
  <c r="L243" i="9"/>
  <c r="E243" i="9"/>
  <c r="M242" i="9"/>
  <c r="L242" i="9"/>
  <c r="F242" i="9" s="1"/>
  <c r="B242" i="9" s="1"/>
  <c r="E242" i="9"/>
  <c r="M241" i="9"/>
  <c r="L241" i="9"/>
  <c r="F241" i="9" s="1"/>
  <c r="E241" i="9"/>
  <c r="M240" i="9"/>
  <c r="F240" i="9" s="1"/>
  <c r="L240" i="9"/>
  <c r="E240" i="9"/>
  <c r="M239" i="9"/>
  <c r="L239" i="9"/>
  <c r="F239" i="9" s="1"/>
  <c r="E239" i="9"/>
  <c r="M238" i="9"/>
  <c r="L238" i="9"/>
  <c r="F238" i="9"/>
  <c r="B238" i="9" s="1"/>
  <c r="E238" i="9"/>
  <c r="M237" i="9"/>
  <c r="L237" i="9"/>
  <c r="E237" i="9"/>
  <c r="M236" i="9"/>
  <c r="L236" i="9"/>
  <c r="E236" i="9"/>
  <c r="M235" i="9"/>
  <c r="L235" i="9"/>
  <c r="E235" i="9"/>
  <c r="M234" i="9"/>
  <c r="L234" i="9"/>
  <c r="F234" i="9" s="1"/>
  <c r="E234" i="9"/>
  <c r="M233" i="9"/>
  <c r="L233" i="9"/>
  <c r="F233" i="9" s="1"/>
  <c r="B233" i="9" s="1"/>
  <c r="E233" i="9"/>
  <c r="M232" i="9"/>
  <c r="F232" i="9" s="1"/>
  <c r="L232" i="9"/>
  <c r="E232" i="9"/>
  <c r="B232" i="9" s="1"/>
  <c r="M231" i="9"/>
  <c r="L231" i="9"/>
  <c r="E231" i="9"/>
  <c r="M230" i="9"/>
  <c r="L230" i="9"/>
  <c r="F230" i="9" s="1"/>
  <c r="E230" i="9"/>
  <c r="M229" i="9"/>
  <c r="L229" i="9"/>
  <c r="F229" i="9" s="1"/>
  <c r="B229" i="9" s="1"/>
  <c r="E229" i="9"/>
  <c r="M228" i="9"/>
  <c r="F228" i="9" s="1"/>
  <c r="L228" i="9"/>
  <c r="E228" i="9"/>
  <c r="M227" i="9"/>
  <c r="L227" i="9"/>
  <c r="F227" i="9" s="1"/>
  <c r="E227" i="9"/>
  <c r="M226" i="9"/>
  <c r="L226" i="9"/>
  <c r="F226" i="9"/>
  <c r="B226" i="9" s="1"/>
  <c r="E226" i="9"/>
  <c r="M225" i="9"/>
  <c r="L225" i="9"/>
  <c r="E225" i="9"/>
  <c r="M224" i="9"/>
  <c r="L224" i="9"/>
  <c r="E224" i="9"/>
  <c r="M223" i="9"/>
  <c r="L223" i="9"/>
  <c r="E223" i="9"/>
  <c r="M222" i="9"/>
  <c r="L222" i="9"/>
  <c r="F222" i="9" s="1"/>
  <c r="B222" i="9" s="1"/>
  <c r="E222" i="9"/>
  <c r="M221" i="9"/>
  <c r="L221" i="9"/>
  <c r="F221" i="9" s="1"/>
  <c r="E221" i="9"/>
  <c r="M220" i="9"/>
  <c r="L220" i="9"/>
  <c r="E220" i="9"/>
  <c r="M219" i="9"/>
  <c r="L219" i="9"/>
  <c r="E219" i="9"/>
  <c r="M218" i="9"/>
  <c r="L218" i="9"/>
  <c r="E218" i="9"/>
  <c r="M217" i="9"/>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F157" i="9"/>
  <c r="H156" i="9"/>
  <c r="G156" i="9"/>
  <c r="E156" i="9" s="1"/>
  <c r="B156" i="9" s="1"/>
  <c r="F156" i="9"/>
  <c r="H155" i="9"/>
  <c r="E155" i="9" s="1"/>
  <c r="G155" i="9"/>
  <c r="F155" i="9"/>
  <c r="H154" i="9"/>
  <c r="E154" i="9" s="1"/>
  <c r="G154" i="9"/>
  <c r="F154" i="9"/>
  <c r="H153" i="9"/>
  <c r="G153" i="9"/>
  <c r="E153" i="9" s="1"/>
  <c r="B153" i="9" s="1"/>
  <c r="F153" i="9"/>
  <c r="H152" i="9"/>
  <c r="G152" i="9"/>
  <c r="F152" i="9"/>
  <c r="H151" i="9"/>
  <c r="G151" i="9"/>
  <c r="F151" i="9"/>
  <c r="E151" i="9"/>
  <c r="B151" i="9" s="1"/>
  <c r="H150" i="9"/>
  <c r="G150" i="9"/>
  <c r="F150" i="9"/>
  <c r="H149" i="9"/>
  <c r="G149" i="9"/>
  <c r="F149" i="9"/>
  <c r="H148" i="9"/>
  <c r="G148" i="9"/>
  <c r="E148" i="9" s="1"/>
  <c r="B148" i="9" s="1"/>
  <c r="F148" i="9"/>
  <c r="H147" i="9"/>
  <c r="E147" i="9" s="1"/>
  <c r="G147" i="9"/>
  <c r="F147" i="9"/>
  <c r="H146" i="9"/>
  <c r="E146" i="9" s="1"/>
  <c r="G146" i="9"/>
  <c r="F146" i="9"/>
  <c r="H145" i="9"/>
  <c r="G145" i="9"/>
  <c r="F145" i="9"/>
  <c r="E145" i="9"/>
  <c r="B145" i="9" s="1"/>
  <c r="H144" i="9"/>
  <c r="G144" i="9"/>
  <c r="E144" i="9" s="1"/>
  <c r="B144" i="9" s="1"/>
  <c r="F144" i="9"/>
  <c r="F143" i="9"/>
  <c r="H142" i="9"/>
  <c r="G142" i="9"/>
  <c r="F142" i="9"/>
  <c r="H141" i="9"/>
  <c r="E141" i="9" s="1"/>
  <c r="G141" i="9"/>
  <c r="F141" i="9"/>
  <c r="H140" i="9"/>
  <c r="G140" i="9"/>
  <c r="F140" i="9"/>
  <c r="H139" i="9"/>
  <c r="G139" i="9"/>
  <c r="F139" i="9"/>
  <c r="E139" i="9"/>
  <c r="B139" i="9" s="1"/>
  <c r="H138" i="9"/>
  <c r="G138" i="9"/>
  <c r="F138" i="9"/>
  <c r="H137" i="9"/>
  <c r="E137" i="9" s="1"/>
  <c r="G137" i="9"/>
  <c r="F137" i="9"/>
  <c r="H136" i="9"/>
  <c r="G136" i="9"/>
  <c r="F136" i="9"/>
  <c r="H135" i="9"/>
  <c r="G135" i="9"/>
  <c r="E135" i="9" s="1"/>
  <c r="B135" i="9" s="1"/>
  <c r="F135" i="9"/>
  <c r="H134" i="9"/>
  <c r="E134" i="9" s="1"/>
  <c r="G134" i="9"/>
  <c r="F134" i="9"/>
  <c r="H133" i="9"/>
  <c r="G133" i="9"/>
  <c r="F133" i="9"/>
  <c r="E133" i="9"/>
  <c r="B133" i="9" s="1"/>
  <c r="H132" i="9"/>
  <c r="G132" i="9"/>
  <c r="E132" i="9" s="1"/>
  <c r="B132" i="9" s="1"/>
  <c r="F132" i="9"/>
  <c r="H131" i="9"/>
  <c r="G131" i="9"/>
  <c r="F131" i="9"/>
  <c r="H130" i="9"/>
  <c r="G130" i="9"/>
  <c r="F130" i="9"/>
  <c r="H129" i="9"/>
  <c r="E129" i="9" s="1"/>
  <c r="G129" i="9"/>
  <c r="F129" i="9"/>
  <c r="H128" i="9"/>
  <c r="G128" i="9"/>
  <c r="F128" i="9"/>
  <c r="H127" i="9"/>
  <c r="G127" i="9"/>
  <c r="E127" i="9" s="1"/>
  <c r="B127" i="9" s="1"/>
  <c r="F127" i="9"/>
  <c r="H126" i="9"/>
  <c r="E126" i="9" s="1"/>
  <c r="G126" i="9"/>
  <c r="F126" i="9"/>
  <c r="H125" i="9"/>
  <c r="G125" i="9"/>
  <c r="F125" i="9"/>
  <c r="E125" i="9"/>
  <c r="B125" i="9" s="1"/>
  <c r="H124" i="9"/>
  <c r="G124" i="9"/>
  <c r="E124" i="9" s="1"/>
  <c r="B124" i="9" s="1"/>
  <c r="F124" i="9"/>
  <c r="H123" i="9"/>
  <c r="G123" i="9"/>
  <c r="F123" i="9"/>
  <c r="H122" i="9"/>
  <c r="G122" i="9"/>
  <c r="F122" i="9"/>
  <c r="H121" i="9"/>
  <c r="E121" i="9" s="1"/>
  <c r="G121" i="9"/>
  <c r="F121" i="9"/>
  <c r="H120" i="9"/>
  <c r="G120" i="9"/>
  <c r="F120" i="9"/>
  <c r="H119" i="9"/>
  <c r="G119" i="9"/>
  <c r="E119" i="9" s="1"/>
  <c r="B119" i="9" s="1"/>
  <c r="F119" i="9"/>
  <c r="H118" i="9"/>
  <c r="E118" i="9" s="1"/>
  <c r="G118" i="9"/>
  <c r="F118" i="9"/>
  <c r="H117" i="9"/>
  <c r="G117" i="9"/>
  <c r="F117" i="9"/>
  <c r="E117" i="9"/>
  <c r="B117" i="9" s="1"/>
  <c r="H116" i="9"/>
  <c r="G116" i="9"/>
  <c r="E116" i="9" s="1"/>
  <c r="B116" i="9" s="1"/>
  <c r="F116" i="9"/>
  <c r="H115" i="9"/>
  <c r="G115" i="9"/>
  <c r="F115" i="9"/>
  <c r="H114" i="9"/>
  <c r="G114" i="9"/>
  <c r="F114" i="9"/>
  <c r="H113" i="9"/>
  <c r="E113" i="9" s="1"/>
  <c r="G113" i="9"/>
  <c r="F113" i="9"/>
  <c r="H112" i="9"/>
  <c r="G112" i="9"/>
  <c r="F112" i="9"/>
  <c r="H111" i="9"/>
  <c r="G111" i="9"/>
  <c r="E111" i="9" s="1"/>
  <c r="B111" i="9" s="1"/>
  <c r="F111" i="9"/>
  <c r="H110" i="9"/>
  <c r="E110" i="9" s="1"/>
  <c r="G110" i="9"/>
  <c r="F110" i="9"/>
  <c r="H109" i="9"/>
  <c r="G109" i="9"/>
  <c r="F109" i="9"/>
  <c r="E109" i="9"/>
  <c r="B109" i="9" s="1"/>
  <c r="H108" i="9"/>
  <c r="G108" i="9"/>
  <c r="E108" i="9" s="1"/>
  <c r="B108" i="9" s="1"/>
  <c r="F108" i="9"/>
  <c r="H107" i="9"/>
  <c r="G107" i="9"/>
  <c r="F107" i="9"/>
  <c r="H106" i="9"/>
  <c r="G106" i="9"/>
  <c r="F106" i="9"/>
  <c r="H105" i="9"/>
  <c r="E105" i="9" s="1"/>
  <c r="G105" i="9"/>
  <c r="F105" i="9"/>
  <c r="H104" i="9"/>
  <c r="G104" i="9"/>
  <c r="F104" i="9"/>
  <c r="H103" i="9"/>
  <c r="G103" i="9"/>
  <c r="E103" i="9" s="1"/>
  <c r="B103" i="9" s="1"/>
  <c r="F103" i="9"/>
  <c r="H102" i="9"/>
  <c r="E102" i="9" s="1"/>
  <c r="G102" i="9"/>
  <c r="F102" i="9"/>
  <c r="H101" i="9"/>
  <c r="G101" i="9"/>
  <c r="F101" i="9"/>
  <c r="E101" i="9"/>
  <c r="B101" i="9" s="1"/>
  <c r="H100" i="9"/>
  <c r="G100" i="9"/>
  <c r="E100" i="9" s="1"/>
  <c r="B100" i="9" s="1"/>
  <c r="F100" i="9"/>
  <c r="H99" i="9"/>
  <c r="G99" i="9"/>
  <c r="F99" i="9"/>
  <c r="H98" i="9"/>
  <c r="G98" i="9"/>
  <c r="F98" i="9"/>
  <c r="H97" i="9"/>
  <c r="E97" i="9" s="1"/>
  <c r="G97" i="9"/>
  <c r="F97" i="9"/>
  <c r="H96" i="9"/>
  <c r="G96" i="9"/>
  <c r="F96" i="9"/>
  <c r="H95" i="9"/>
  <c r="G95" i="9"/>
  <c r="E95" i="9" s="1"/>
  <c r="B95" i="9" s="1"/>
  <c r="F95" i="9"/>
  <c r="H94" i="9"/>
  <c r="E94" i="9" s="1"/>
  <c r="G94" i="9"/>
  <c r="F94" i="9"/>
  <c r="H93" i="9"/>
  <c r="G93" i="9"/>
  <c r="F93" i="9"/>
  <c r="E93" i="9"/>
  <c r="B93" i="9" s="1"/>
  <c r="H92" i="9"/>
  <c r="G92" i="9"/>
  <c r="E92" i="9" s="1"/>
  <c r="B92" i="9" s="1"/>
  <c r="F92" i="9"/>
  <c r="H91" i="9"/>
  <c r="G91" i="9"/>
  <c r="F91" i="9"/>
  <c r="H90" i="9"/>
  <c r="G90" i="9"/>
  <c r="F90" i="9"/>
  <c r="H89" i="9"/>
  <c r="E89" i="9" s="1"/>
  <c r="G89" i="9"/>
  <c r="F89" i="9"/>
  <c r="H88" i="9"/>
  <c r="G88" i="9"/>
  <c r="F88" i="9"/>
  <c r="H87" i="9"/>
  <c r="G87" i="9"/>
  <c r="E87" i="9" s="1"/>
  <c r="B87" i="9" s="1"/>
  <c r="F87" i="9"/>
  <c r="H86" i="9"/>
  <c r="E86" i="9" s="1"/>
  <c r="G86" i="9"/>
  <c r="F86" i="9"/>
  <c r="H85" i="9"/>
  <c r="G85" i="9"/>
  <c r="F85" i="9"/>
  <c r="E85" i="9"/>
  <c r="B85" i="9" s="1"/>
  <c r="H84" i="9"/>
  <c r="G84" i="9"/>
  <c r="E84" i="9" s="1"/>
  <c r="B84" i="9" s="1"/>
  <c r="F84" i="9"/>
  <c r="H83" i="9"/>
  <c r="G83" i="9"/>
  <c r="F83" i="9"/>
  <c r="H82" i="9"/>
  <c r="G82" i="9"/>
  <c r="F82" i="9"/>
  <c r="H81" i="9"/>
  <c r="E81" i="9" s="1"/>
  <c r="G81" i="9"/>
  <c r="F81" i="9"/>
  <c r="H80" i="9"/>
  <c r="G80" i="9"/>
  <c r="F80" i="9"/>
  <c r="H79" i="9"/>
  <c r="G79" i="9"/>
  <c r="E79" i="9" s="1"/>
  <c r="B79" i="9" s="1"/>
  <c r="F79" i="9"/>
  <c r="H78" i="9"/>
  <c r="E78" i="9" s="1"/>
  <c r="G78" i="9"/>
  <c r="F78" i="9"/>
  <c r="H77" i="9"/>
  <c r="G77" i="9"/>
  <c r="F77" i="9"/>
  <c r="E77" i="9"/>
  <c r="B77" i="9" s="1"/>
  <c r="H76" i="9"/>
  <c r="G76" i="9"/>
  <c r="E76" i="9" s="1"/>
  <c r="B76" i="9" s="1"/>
  <c r="F76" i="9"/>
  <c r="H75" i="9"/>
  <c r="G75" i="9"/>
  <c r="F75" i="9"/>
  <c r="H74" i="9"/>
  <c r="G74" i="9"/>
  <c r="F74" i="9"/>
  <c r="H73" i="9"/>
  <c r="E73" i="9" s="1"/>
  <c r="G73" i="9"/>
  <c r="F73" i="9"/>
  <c r="H72" i="9"/>
  <c r="G72" i="9"/>
  <c r="F72" i="9"/>
  <c r="H71" i="9"/>
  <c r="G71" i="9"/>
  <c r="F71" i="9"/>
  <c r="H70" i="9"/>
  <c r="G70" i="9"/>
  <c r="F70" i="9"/>
  <c r="H69" i="9"/>
  <c r="E69" i="9" s="1"/>
  <c r="G69" i="9"/>
  <c r="F69" i="9"/>
  <c r="H68" i="9"/>
  <c r="G68" i="9"/>
  <c r="E68" i="9" s="1"/>
  <c r="B68" i="9" s="1"/>
  <c r="F68" i="9"/>
  <c r="H67" i="9"/>
  <c r="G67" i="9"/>
  <c r="F67" i="9"/>
  <c r="H66" i="9"/>
  <c r="G66" i="9"/>
  <c r="F66" i="9"/>
  <c r="H65" i="9"/>
  <c r="E65" i="9" s="1"/>
  <c r="G65" i="9"/>
  <c r="F65" i="9"/>
  <c r="H64" i="9"/>
  <c r="G64" i="9"/>
  <c r="F64" i="9"/>
  <c r="H63" i="9"/>
  <c r="G63" i="9"/>
  <c r="E63" i="9" s="1"/>
  <c r="B63" i="9" s="1"/>
  <c r="F63" i="9"/>
  <c r="H62" i="9"/>
  <c r="E62" i="9" s="1"/>
  <c r="G62" i="9"/>
  <c r="F62" i="9"/>
  <c r="H61" i="9"/>
  <c r="G61" i="9"/>
  <c r="F61" i="9"/>
  <c r="E61" i="9"/>
  <c r="B61" i="9" s="1"/>
  <c r="H60" i="9"/>
  <c r="G60" i="9"/>
  <c r="E60" i="9" s="1"/>
  <c r="B60" i="9" s="1"/>
  <c r="F60" i="9"/>
  <c r="H59" i="9"/>
  <c r="G59" i="9"/>
  <c r="F59" i="9"/>
  <c r="H58" i="9"/>
  <c r="G58" i="9"/>
  <c r="F58" i="9"/>
  <c r="H57" i="9"/>
  <c r="E57" i="9" s="1"/>
  <c r="G57" i="9"/>
  <c r="F57" i="9"/>
  <c r="H56" i="9"/>
  <c r="G56" i="9"/>
  <c r="F56" i="9"/>
  <c r="H55" i="9"/>
  <c r="G55" i="9"/>
  <c r="E55" i="9" s="1"/>
  <c r="B55" i="9" s="1"/>
  <c r="F55" i="9"/>
  <c r="H54" i="9"/>
  <c r="E54" i="9" s="1"/>
  <c r="G54" i="9"/>
  <c r="F54" i="9"/>
  <c r="H53" i="9"/>
  <c r="G53" i="9"/>
  <c r="F53" i="9"/>
  <c r="E53" i="9"/>
  <c r="B53" i="9" s="1"/>
  <c r="H52" i="9"/>
  <c r="G52" i="9"/>
  <c r="E52" i="9" s="1"/>
  <c r="B52" i="9" s="1"/>
  <c r="F52" i="9"/>
  <c r="H51" i="9"/>
  <c r="G51" i="9"/>
  <c r="F51" i="9"/>
  <c r="H50" i="9"/>
  <c r="G50" i="9"/>
  <c r="F50" i="9"/>
  <c r="H49" i="9"/>
  <c r="E49" i="9" s="1"/>
  <c r="G49" i="9"/>
  <c r="F49" i="9"/>
  <c r="H48" i="9"/>
  <c r="G48" i="9"/>
  <c r="F48" i="9"/>
  <c r="H47" i="9"/>
  <c r="G47" i="9"/>
  <c r="F47" i="9"/>
  <c r="H46" i="9"/>
  <c r="E46" i="9" s="1"/>
  <c r="G46" i="9"/>
  <c r="F46" i="9"/>
  <c r="H45" i="9"/>
  <c r="G45" i="9"/>
  <c r="F45" i="9"/>
  <c r="E45" i="9"/>
  <c r="B45" i="9" s="1"/>
  <c r="H44" i="9"/>
  <c r="G44" i="9"/>
  <c r="F44" i="9"/>
  <c r="H43" i="9"/>
  <c r="G43" i="9"/>
  <c r="F43" i="9"/>
  <c r="H42" i="9"/>
  <c r="G42" i="9"/>
  <c r="F42" i="9"/>
  <c r="H41" i="9"/>
  <c r="G41" i="9"/>
  <c r="F41" i="9"/>
  <c r="H40" i="9"/>
  <c r="G40" i="9"/>
  <c r="F40" i="9"/>
  <c r="H39" i="9"/>
  <c r="G39" i="9"/>
  <c r="F39" i="9"/>
  <c r="H38" i="9"/>
  <c r="G38" i="9"/>
  <c r="F38" i="9"/>
  <c r="H37" i="9"/>
  <c r="E37" i="9" s="1"/>
  <c r="G37" i="9"/>
  <c r="F37" i="9"/>
  <c r="H36" i="9"/>
  <c r="G36" i="9"/>
  <c r="F36" i="9"/>
  <c r="H35" i="9"/>
  <c r="G35" i="9"/>
  <c r="E35" i="9" s="1"/>
  <c r="B35" i="9" s="1"/>
  <c r="F35" i="9"/>
  <c r="H34" i="9"/>
  <c r="E34" i="9" s="1"/>
  <c r="G34" i="9"/>
  <c r="F34" i="9"/>
  <c r="H33" i="9"/>
  <c r="G33" i="9"/>
  <c r="F33" i="9"/>
  <c r="H32" i="9"/>
  <c r="G32" i="9"/>
  <c r="F32" i="9"/>
  <c r="H31" i="9"/>
  <c r="G31" i="9"/>
  <c r="F31" i="9"/>
  <c r="H30" i="9"/>
  <c r="G30" i="9"/>
  <c r="F30" i="9"/>
  <c r="H29" i="9"/>
  <c r="G29" i="9"/>
  <c r="E29" i="9" s="1"/>
  <c r="B29" i="9" s="1"/>
  <c r="F29" i="9"/>
  <c r="H28" i="9"/>
  <c r="G28" i="9"/>
  <c r="F28" i="9"/>
  <c r="H27" i="9"/>
  <c r="G27" i="9"/>
  <c r="F27" i="9"/>
  <c r="H26" i="9"/>
  <c r="E26" i="9" s="1"/>
  <c r="G26" i="9"/>
  <c r="F26" i="9"/>
  <c r="H25" i="9"/>
  <c r="E25" i="9" s="1"/>
  <c r="G25" i="9"/>
  <c r="F25" i="9"/>
  <c r="H24" i="9"/>
  <c r="G24" i="9"/>
  <c r="E24" i="9" s="1"/>
  <c r="B24" i="9" s="1"/>
  <c r="F24" i="9"/>
  <c r="H23" i="9"/>
  <c r="G23" i="9"/>
  <c r="F23" i="9"/>
  <c r="H22" i="9"/>
  <c r="G22" i="9"/>
  <c r="F22" i="9"/>
  <c r="E22" i="9"/>
  <c r="B22" i="9" s="1"/>
  <c r="F21" i="9"/>
  <c r="F4" i="9"/>
  <c r="O3" i="9"/>
  <c r="G275" i="9" s="1"/>
  <c r="E275" i="9" s="1"/>
  <c r="B275" i="9" s="1"/>
  <c r="I3" i="9"/>
  <c r="H3" i="9"/>
  <c r="G3" i="9"/>
  <c r="D101" i="8"/>
  <c r="D95" i="8"/>
  <c r="D90" i="8"/>
  <c r="C1565" i="1" s="1"/>
  <c r="D85" i="8"/>
  <c r="D80" i="8"/>
  <c r="C1555" i="1" s="1"/>
  <c r="H1555" i="1" s="1"/>
  <c r="D75" i="8"/>
  <c r="D70" i="8"/>
  <c r="D65" i="8"/>
  <c r="C1540" i="1" s="1"/>
  <c r="G1540" i="1" s="1"/>
  <c r="D60" i="8"/>
  <c r="C1535" i="1" s="1"/>
  <c r="G1535" i="1" s="1"/>
  <c r="D55" i="8"/>
  <c r="D50" i="8"/>
  <c r="D44" i="8"/>
  <c r="D36" i="8"/>
  <c r="D26" i="8"/>
  <c r="D18" i="8"/>
  <c r="D8" i="8"/>
  <c r="E44" i="7"/>
  <c r="D44" i="7"/>
  <c r="E39" i="7"/>
  <c r="D39" i="7"/>
  <c r="D38" i="7" s="1"/>
  <c r="C1469" i="1" s="1"/>
  <c r="E38" i="7"/>
  <c r="E30" i="7"/>
  <c r="D1461" i="1" s="1"/>
  <c r="D30" i="7"/>
  <c r="E23" i="7"/>
  <c r="E22" i="7" s="1"/>
  <c r="D23" i="7"/>
  <c r="D22" i="7" s="1"/>
  <c r="E14" i="7"/>
  <c r="D14" i="7"/>
  <c r="C1445" i="1" s="1"/>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1223" i="1" s="1"/>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C1056" i="1"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E567" i="4" s="1"/>
  <c r="D561"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2" i="1" s="1"/>
  <c r="D417" i="4"/>
  <c r="E416" i="4"/>
  <c r="D411" i="1" s="1"/>
  <c r="D416" i="4"/>
  <c r="C411" i="1"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D351" i="4" s="1"/>
  <c r="F355" i="4"/>
  <c r="F354" i="4"/>
  <c r="F353" i="4"/>
  <c r="E352" i="4"/>
  <c r="D352" i="4"/>
  <c r="F352" i="4" s="1"/>
  <c r="F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G1575" i="1"/>
  <c r="C1575" i="1"/>
  <c r="H1575" i="1" s="1"/>
  <c r="C1574" i="1"/>
  <c r="H1574" i="1" s="1"/>
  <c r="C1573" i="1"/>
  <c r="C1572" i="1"/>
  <c r="G1572" i="1" s="1"/>
  <c r="C1571" i="1"/>
  <c r="H1571" i="1" s="1"/>
  <c r="C1570" i="1"/>
  <c r="C1569" i="1"/>
  <c r="H1569" i="1" s="1"/>
  <c r="C1568" i="1"/>
  <c r="C1567" i="1"/>
  <c r="C1566" i="1"/>
  <c r="G1566" i="1" s="1"/>
  <c r="C1564" i="1"/>
  <c r="G1564" i="1" s="1"/>
  <c r="G1563" i="1"/>
  <c r="C1563" i="1"/>
  <c r="H1563" i="1" s="1"/>
  <c r="C1562" i="1"/>
  <c r="C1561" i="1"/>
  <c r="H1561" i="1" s="1"/>
  <c r="C1560" i="1"/>
  <c r="C1559" i="1"/>
  <c r="H1559" i="1" s="1"/>
  <c r="H1558" i="1"/>
  <c r="C1558" i="1"/>
  <c r="G1558" i="1" s="1"/>
  <c r="C1557" i="1"/>
  <c r="C1556" i="1"/>
  <c r="G1556" i="1" s="1"/>
  <c r="G1555" i="1"/>
  <c r="C1554" i="1"/>
  <c r="H1554" i="1" s="1"/>
  <c r="C1553" i="1"/>
  <c r="H1553" i="1" s="1"/>
  <c r="C1552" i="1"/>
  <c r="G1552" i="1" s="1"/>
  <c r="G1551" i="1"/>
  <c r="C1551" i="1"/>
  <c r="H1551" i="1" s="1"/>
  <c r="C1550" i="1"/>
  <c r="H1550" i="1" s="1"/>
  <c r="C1549" i="1"/>
  <c r="C1548" i="1"/>
  <c r="G1547" i="1"/>
  <c r="C1547" i="1"/>
  <c r="H1547" i="1" s="1"/>
  <c r="G1546" i="1"/>
  <c r="C1546" i="1"/>
  <c r="H1546" i="1" s="1"/>
  <c r="G1545" i="1"/>
  <c r="C1545" i="1"/>
  <c r="H1545" i="1" s="1"/>
  <c r="C1544" i="1"/>
  <c r="G1544" i="1" s="1"/>
  <c r="C1543" i="1"/>
  <c r="H1543" i="1" s="1"/>
  <c r="C1542" i="1"/>
  <c r="H1542" i="1" s="1"/>
  <c r="C1541" i="1"/>
  <c r="H1539" i="1"/>
  <c r="C1539" i="1"/>
  <c r="G1539" i="1" s="1"/>
  <c r="C1538" i="1"/>
  <c r="H1538" i="1" s="1"/>
  <c r="C1537" i="1"/>
  <c r="H1537" i="1" s="1"/>
  <c r="C1536" i="1"/>
  <c r="G1536" i="1" s="1"/>
  <c r="C1534" i="1"/>
  <c r="C1533" i="1"/>
  <c r="H1533" i="1" s="1"/>
  <c r="C1532" i="1"/>
  <c r="C1531" i="1"/>
  <c r="G1531" i="1" s="1"/>
  <c r="C1530" i="1"/>
  <c r="G1530" i="1" s="1"/>
  <c r="C1529" i="1"/>
  <c r="C1528" i="1"/>
  <c r="G1528" i="1" s="1"/>
  <c r="C1527" i="1"/>
  <c r="C1526" i="1"/>
  <c r="C1525" i="1"/>
  <c r="H1525" i="1" s="1"/>
  <c r="C1523" i="1"/>
  <c r="H1523" i="1" s="1"/>
  <c r="H1522" i="1"/>
  <c r="C1522" i="1"/>
  <c r="G1522" i="1" s="1"/>
  <c r="C1521" i="1"/>
  <c r="C1520" i="1"/>
  <c r="C1519" i="1"/>
  <c r="C1516" i="1"/>
  <c r="H1516" i="1" s="1"/>
  <c r="H1515" i="1"/>
  <c r="C1515" i="1"/>
  <c r="G1515" i="1" s="1"/>
  <c r="C1514" i="1"/>
  <c r="H1514" i="1" s="1"/>
  <c r="C1513" i="1"/>
  <c r="C1512" i="1"/>
  <c r="H1512" i="1" s="1"/>
  <c r="C1511" i="1"/>
  <c r="G1511" i="1" s="1"/>
  <c r="C1510" i="1"/>
  <c r="H1510" i="1" s="1"/>
  <c r="C1509" i="1"/>
  <c r="C1508" i="1"/>
  <c r="H1508" i="1" s="1"/>
  <c r="C1507" i="1"/>
  <c r="G1507" i="1" s="1"/>
  <c r="H1506" i="1"/>
  <c r="C1506" i="1"/>
  <c r="G1506" i="1" s="1"/>
  <c r="C1505" i="1"/>
  <c r="C1504" i="1"/>
  <c r="H1504" i="1" s="1"/>
  <c r="C1503" i="1"/>
  <c r="G1503" i="1" s="1"/>
  <c r="C1502" i="1"/>
  <c r="G1502" i="1" s="1"/>
  <c r="C1501" i="1"/>
  <c r="C1500" i="1"/>
  <c r="C1498" i="1"/>
  <c r="H1498" i="1" s="1"/>
  <c r="C1497" i="1"/>
  <c r="C1496" i="1"/>
  <c r="H1496" i="1" s="1"/>
  <c r="C1495" i="1"/>
  <c r="G1495" i="1" s="1"/>
  <c r="C1494" i="1"/>
  <c r="H1494" i="1" s="1"/>
  <c r="C1493" i="1"/>
  <c r="C1492" i="1"/>
  <c r="C1491" i="1"/>
  <c r="G1491" i="1" s="1"/>
  <c r="C1490" i="1"/>
  <c r="H1490" i="1" s="1"/>
  <c r="C1489" i="1"/>
  <c r="G1488" i="1"/>
  <c r="C1488" i="1"/>
  <c r="H1488" i="1" s="1"/>
  <c r="H1487" i="1"/>
  <c r="C1487" i="1"/>
  <c r="G1487" i="1" s="1"/>
  <c r="C1486" i="1"/>
  <c r="H1486" i="1" s="1"/>
  <c r="C1485" i="1"/>
  <c r="G1484" i="1"/>
  <c r="C1484" i="1"/>
  <c r="H1484" i="1" s="1"/>
  <c r="C1483" i="1"/>
  <c r="G1483" i="1" s="1"/>
  <c r="G1482" i="1"/>
  <c r="C1482" i="1"/>
  <c r="H1482" i="1" s="1"/>
  <c r="G1480" i="1"/>
  <c r="C1480" i="1"/>
  <c r="D1479" i="1"/>
  <c r="J1479" i="1" s="1"/>
  <c r="C1479" i="1"/>
  <c r="D1478" i="1"/>
  <c r="C1478" i="1"/>
  <c r="G1478" i="1" s="1"/>
  <c r="D1477" i="1"/>
  <c r="C1477" i="1"/>
  <c r="D1476" i="1"/>
  <c r="J1476" i="1" s="1"/>
  <c r="C1476" i="1"/>
  <c r="D1475" i="1"/>
  <c r="C1475" i="1"/>
  <c r="G1475" i="1" s="1"/>
  <c r="D1474" i="1"/>
  <c r="C1474" i="1"/>
  <c r="D1473" i="1"/>
  <c r="J1473" i="1" s="1"/>
  <c r="C1473" i="1"/>
  <c r="D1472" i="1"/>
  <c r="C1472" i="1"/>
  <c r="J1472" i="1" s="1"/>
  <c r="D1471" i="1"/>
  <c r="J1471" i="1" s="1"/>
  <c r="C1471" i="1"/>
  <c r="D1470" i="1"/>
  <c r="C1470" i="1"/>
  <c r="G1470" i="1" s="1"/>
  <c r="D1469" i="1"/>
  <c r="D1468" i="1"/>
  <c r="C1468" i="1"/>
  <c r="J1468" i="1" s="1"/>
  <c r="D1467" i="1"/>
  <c r="J1467" i="1" s="1"/>
  <c r="C1467" i="1"/>
  <c r="D1466" i="1"/>
  <c r="C1466" i="1"/>
  <c r="D1465" i="1"/>
  <c r="C1465" i="1"/>
  <c r="G1465" i="1" s="1"/>
  <c r="D1464" i="1"/>
  <c r="C1464" i="1"/>
  <c r="J1464" i="1" s="1"/>
  <c r="D1463" i="1"/>
  <c r="C1463" i="1"/>
  <c r="G1463" i="1" s="1"/>
  <c r="D1462" i="1"/>
  <c r="C1462" i="1"/>
  <c r="C1461" i="1"/>
  <c r="D1460" i="1"/>
  <c r="J1460" i="1" s="1"/>
  <c r="C1460" i="1"/>
  <c r="D1459" i="1"/>
  <c r="G1459" i="1" s="1"/>
  <c r="C1459" i="1"/>
  <c r="D1458" i="1"/>
  <c r="J1458" i="1" s="1"/>
  <c r="C1458" i="1"/>
  <c r="D1457" i="1"/>
  <c r="G1457" i="1" s="1"/>
  <c r="C1457" i="1"/>
  <c r="D1456" i="1"/>
  <c r="J1456" i="1" s="1"/>
  <c r="C1456" i="1"/>
  <c r="D1455" i="1"/>
  <c r="J1455" i="1" s="1"/>
  <c r="C1455" i="1"/>
  <c r="D1454" i="1"/>
  <c r="D1452" i="1"/>
  <c r="C1452" i="1"/>
  <c r="D1451" i="1"/>
  <c r="C1451" i="1"/>
  <c r="J1451" i="1" s="1"/>
  <c r="D1450" i="1"/>
  <c r="C1450" i="1"/>
  <c r="D1449" i="1"/>
  <c r="C1449" i="1"/>
  <c r="J1449" i="1" s="1"/>
  <c r="D1448" i="1"/>
  <c r="C1448" i="1"/>
  <c r="D1447" i="1"/>
  <c r="C1447" i="1"/>
  <c r="J1447" i="1" s="1"/>
  <c r="D1446" i="1"/>
  <c r="C1446" i="1"/>
  <c r="D1445" i="1"/>
  <c r="D1444" i="1"/>
  <c r="C1444" i="1"/>
  <c r="D1443" i="1"/>
  <c r="C1443" i="1"/>
  <c r="D1442" i="1"/>
  <c r="C1442" i="1"/>
  <c r="D1441" i="1"/>
  <c r="C1441" i="1"/>
  <c r="D1440" i="1"/>
  <c r="C1440" i="1"/>
  <c r="D1439" i="1"/>
  <c r="C1439" i="1"/>
  <c r="D1438" i="1"/>
  <c r="C1438" i="1"/>
  <c r="H1438" i="1" s="1"/>
  <c r="D1437" i="1"/>
  <c r="D1434" i="1"/>
  <c r="C1434" i="1"/>
  <c r="H1434" i="1" s="1"/>
  <c r="D1433" i="1"/>
  <c r="C1433" i="1"/>
  <c r="H1433" i="1" s="1"/>
  <c r="D1432" i="1"/>
  <c r="C1432" i="1"/>
  <c r="D1431" i="1"/>
  <c r="C1431" i="1"/>
  <c r="H1431" i="1" s="1"/>
  <c r="D1430" i="1"/>
  <c r="C1430" i="1"/>
  <c r="H1430" i="1" s="1"/>
  <c r="D1429" i="1"/>
  <c r="C1429" i="1"/>
  <c r="H1429" i="1" s="1"/>
  <c r="D1428" i="1"/>
  <c r="C1428" i="1"/>
  <c r="D1427" i="1"/>
  <c r="C1427" i="1"/>
  <c r="H1427" i="1" s="1"/>
  <c r="D1426" i="1"/>
  <c r="C1426" i="1"/>
  <c r="H1426" i="1" s="1"/>
  <c r="D1425" i="1"/>
  <c r="C1425" i="1"/>
  <c r="H1425" i="1" s="1"/>
  <c r="D1424" i="1"/>
  <c r="C1424" i="1"/>
  <c r="D1423" i="1"/>
  <c r="D1422" i="1"/>
  <c r="C1422" i="1"/>
  <c r="H1422" i="1" s="1"/>
  <c r="D1421" i="1"/>
  <c r="C1421" i="1"/>
  <c r="H1421" i="1" s="1"/>
  <c r="D1420" i="1"/>
  <c r="C1420" i="1"/>
  <c r="D1419" i="1"/>
  <c r="C1419" i="1"/>
  <c r="H1419" i="1" s="1"/>
  <c r="D1418" i="1"/>
  <c r="C1418" i="1"/>
  <c r="H1418" i="1" s="1"/>
  <c r="D1417" i="1"/>
  <c r="C1417" i="1"/>
  <c r="H1417" i="1" s="1"/>
  <c r="D1416" i="1"/>
  <c r="C1416" i="1"/>
  <c r="D1415" i="1"/>
  <c r="C1415" i="1"/>
  <c r="H1415" i="1" s="1"/>
  <c r="D1414" i="1"/>
  <c r="C1414" i="1"/>
  <c r="H1414" i="1" s="1"/>
  <c r="D1413" i="1"/>
  <c r="C1413" i="1"/>
  <c r="H1413" i="1" s="1"/>
  <c r="D1412" i="1"/>
  <c r="C1412" i="1"/>
  <c r="D1411" i="1"/>
  <c r="C1411" i="1"/>
  <c r="H1411" i="1" s="1"/>
  <c r="D1410" i="1"/>
  <c r="C1410" i="1"/>
  <c r="H1410" i="1" s="1"/>
  <c r="D1409" i="1"/>
  <c r="C1409" i="1"/>
  <c r="H1409" i="1" s="1"/>
  <c r="D1407" i="1"/>
  <c r="C1407" i="1"/>
  <c r="H1407" i="1" s="1"/>
  <c r="D1406" i="1"/>
  <c r="C1406" i="1"/>
  <c r="H1406" i="1" s="1"/>
  <c r="D1405" i="1"/>
  <c r="C1405" i="1"/>
  <c r="H1405" i="1" s="1"/>
  <c r="D1404" i="1"/>
  <c r="C1404" i="1"/>
  <c r="D1403" i="1"/>
  <c r="C1403" i="1"/>
  <c r="H1403" i="1" s="1"/>
  <c r="D1402" i="1"/>
  <c r="C1402" i="1"/>
  <c r="H1402" i="1" s="1"/>
  <c r="D1401" i="1"/>
  <c r="C1401" i="1"/>
  <c r="H1401" i="1" s="1"/>
  <c r="D1400" i="1"/>
  <c r="C1400" i="1"/>
  <c r="D1399" i="1"/>
  <c r="C1399" i="1"/>
  <c r="D1398" i="1"/>
  <c r="C1398" i="1"/>
  <c r="D1397" i="1"/>
  <c r="C1397" i="1"/>
  <c r="D1396" i="1"/>
  <c r="C1396" i="1"/>
  <c r="H1396" i="1" s="1"/>
  <c r="D1395" i="1"/>
  <c r="C1395" i="1"/>
  <c r="D1394" i="1"/>
  <c r="C1394" i="1"/>
  <c r="D1393" i="1"/>
  <c r="C1393" i="1"/>
  <c r="D1392" i="1"/>
  <c r="C1392" i="1"/>
  <c r="H1392" i="1" s="1"/>
  <c r="D1391" i="1"/>
  <c r="C1391" i="1"/>
  <c r="D1390" i="1"/>
  <c r="C1390" i="1"/>
  <c r="D1389" i="1"/>
  <c r="C1389" i="1"/>
  <c r="D1388" i="1"/>
  <c r="C1388" i="1"/>
  <c r="H1388" i="1" s="1"/>
  <c r="D1387" i="1"/>
  <c r="C1387" i="1"/>
  <c r="D1386" i="1"/>
  <c r="C1386" i="1"/>
  <c r="D1385" i="1"/>
  <c r="C1385" i="1"/>
  <c r="D1384" i="1"/>
  <c r="C1384" i="1"/>
  <c r="H1384" i="1" s="1"/>
  <c r="D1383" i="1"/>
  <c r="C1383" i="1"/>
  <c r="D1382" i="1"/>
  <c r="C1382" i="1"/>
  <c r="D1381" i="1"/>
  <c r="C1381" i="1"/>
  <c r="D1380" i="1"/>
  <c r="C1380" i="1"/>
  <c r="H1380" i="1" s="1"/>
  <c r="D1379" i="1"/>
  <c r="C1379" i="1"/>
  <c r="D1378" i="1"/>
  <c r="C1378" i="1"/>
  <c r="D1377" i="1"/>
  <c r="C1377" i="1"/>
  <c r="D1376" i="1"/>
  <c r="C1376" i="1"/>
  <c r="H1376" i="1" s="1"/>
  <c r="D1375" i="1"/>
  <c r="C1375" i="1"/>
  <c r="D1374" i="1"/>
  <c r="C1374" i="1"/>
  <c r="D1373" i="1"/>
  <c r="C1373" i="1"/>
  <c r="D1372" i="1"/>
  <c r="C1372" i="1"/>
  <c r="H1372" i="1" s="1"/>
  <c r="D1371" i="1"/>
  <c r="C1371" i="1"/>
  <c r="D1370" i="1"/>
  <c r="C1370" i="1"/>
  <c r="D1369" i="1"/>
  <c r="C1369" i="1"/>
  <c r="D1368" i="1"/>
  <c r="C1368" i="1"/>
  <c r="H1368" i="1" s="1"/>
  <c r="D1367" i="1"/>
  <c r="C1367" i="1"/>
  <c r="D1366" i="1"/>
  <c r="C1366" i="1"/>
  <c r="D1365" i="1"/>
  <c r="C1365" i="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D1296" i="1"/>
  <c r="C1296" i="1"/>
  <c r="H1296" i="1" s="1"/>
  <c r="D1295" i="1"/>
  <c r="C1295" i="1"/>
  <c r="D1294" i="1"/>
  <c r="C1294" i="1"/>
  <c r="D1293" i="1"/>
  <c r="C1293" i="1"/>
  <c r="D1292" i="1"/>
  <c r="C1292" i="1"/>
  <c r="H1292" i="1" s="1"/>
  <c r="D1291" i="1"/>
  <c r="C1291" i="1"/>
  <c r="D1290" i="1"/>
  <c r="C1290" i="1"/>
  <c r="H1290" i="1" s="1"/>
  <c r="D1289" i="1"/>
  <c r="C1289" i="1"/>
  <c r="D1288" i="1"/>
  <c r="C1288" i="1"/>
  <c r="D1287" i="1"/>
  <c r="C1287" i="1"/>
  <c r="D1286" i="1"/>
  <c r="C1286" i="1"/>
  <c r="H1286" i="1" s="1"/>
  <c r="D1285" i="1"/>
  <c r="C1285" i="1"/>
  <c r="D1284" i="1"/>
  <c r="C1284" i="1"/>
  <c r="H1284" i="1" s="1"/>
  <c r="D1283" i="1"/>
  <c r="C1283" i="1"/>
  <c r="D1282" i="1"/>
  <c r="C1282" i="1"/>
  <c r="D1281" i="1"/>
  <c r="C1281" i="1"/>
  <c r="D1280" i="1"/>
  <c r="C1280" i="1"/>
  <c r="D1279" i="1"/>
  <c r="C1279" i="1"/>
  <c r="D1278" i="1"/>
  <c r="C1278" i="1"/>
  <c r="D1277" i="1"/>
  <c r="C1277" i="1"/>
  <c r="D1276" i="1"/>
  <c r="C1276" i="1"/>
  <c r="D1275" i="1"/>
  <c r="C1275" i="1"/>
  <c r="D1274" i="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C1264" i="1"/>
  <c r="D1263" i="1"/>
  <c r="C1263" i="1"/>
  <c r="D1262" i="1"/>
  <c r="C1262" i="1"/>
  <c r="D1261" i="1"/>
  <c r="C1261" i="1"/>
  <c r="D1260" i="1"/>
  <c r="C1260" i="1"/>
  <c r="D1259" i="1"/>
  <c r="C1259" i="1"/>
  <c r="D1258" i="1"/>
  <c r="C1258" i="1"/>
  <c r="D1257" i="1"/>
  <c r="C1257" i="1"/>
  <c r="D1256" i="1"/>
  <c r="C1256" i="1"/>
  <c r="H1256" i="1" s="1"/>
  <c r="D1255" i="1"/>
  <c r="C1255" i="1"/>
  <c r="D1254" i="1"/>
  <c r="C1254" i="1"/>
  <c r="D1253" i="1"/>
  <c r="C1253" i="1"/>
  <c r="D1252" i="1"/>
  <c r="C1252" i="1"/>
  <c r="D1251" i="1"/>
  <c r="C1251" i="1"/>
  <c r="D1250" i="1"/>
  <c r="C1250" i="1"/>
  <c r="H1250" i="1" s="1"/>
  <c r="D1249" i="1"/>
  <c r="C1249" i="1"/>
  <c r="D1248" i="1"/>
  <c r="C1248" i="1"/>
  <c r="D1247" i="1"/>
  <c r="C1247" i="1"/>
  <c r="D1246" i="1"/>
  <c r="C1246" i="1"/>
  <c r="D1245" i="1"/>
  <c r="C1245" i="1"/>
  <c r="D1244" i="1"/>
  <c r="C1244" i="1"/>
  <c r="H1244" i="1" s="1"/>
  <c r="D1243" i="1"/>
  <c r="H1243" i="1" s="1"/>
  <c r="C1243" i="1"/>
  <c r="D1242" i="1"/>
  <c r="C1242" i="1"/>
  <c r="G1242" i="1" s="1"/>
  <c r="D1241" i="1"/>
  <c r="C1241" i="1"/>
  <c r="D1240" i="1"/>
  <c r="C1240" i="1"/>
  <c r="H1240" i="1" s="1"/>
  <c r="D1239" i="1"/>
  <c r="C1239" i="1"/>
  <c r="D1238" i="1"/>
  <c r="C1238" i="1"/>
  <c r="D1237" i="1"/>
  <c r="H1237" i="1" s="1"/>
  <c r="C1237" i="1"/>
  <c r="G1237" i="1" s="1"/>
  <c r="D1236" i="1"/>
  <c r="C1236" i="1"/>
  <c r="G1236" i="1" s="1"/>
  <c r="D1235" i="1"/>
  <c r="H1235" i="1" s="1"/>
  <c r="C1235" i="1"/>
  <c r="G1235" i="1" s="1"/>
  <c r="D1234" i="1"/>
  <c r="H1234" i="1" s="1"/>
  <c r="C1234" i="1"/>
  <c r="G1234" i="1" s="1"/>
  <c r="D1233" i="1"/>
  <c r="C1233" i="1"/>
  <c r="D1232" i="1"/>
  <c r="C1232" i="1"/>
  <c r="D1231" i="1"/>
  <c r="H1231" i="1" s="1"/>
  <c r="C1231" i="1"/>
  <c r="G1231" i="1" s="1"/>
  <c r="D1230" i="1"/>
  <c r="H1230" i="1" s="1"/>
  <c r="C1230" i="1"/>
  <c r="G1230" i="1" s="1"/>
  <c r="D1229" i="1"/>
  <c r="H1229" i="1" s="1"/>
  <c r="C1229" i="1"/>
  <c r="G1229" i="1" s="1"/>
  <c r="D1228" i="1"/>
  <c r="H1228" i="1" s="1"/>
  <c r="C1228" i="1"/>
  <c r="D1227" i="1"/>
  <c r="H1227" i="1" s="1"/>
  <c r="C1227" i="1"/>
  <c r="D1226" i="1"/>
  <c r="H1226" i="1" s="1"/>
  <c r="C1226" i="1"/>
  <c r="D1225" i="1"/>
  <c r="H1225" i="1" s="1"/>
  <c r="C1225" i="1"/>
  <c r="G1225" i="1" s="1"/>
  <c r="D1224" i="1"/>
  <c r="C1224" i="1"/>
  <c r="C1223" i="1"/>
  <c r="D1221" i="1"/>
  <c r="C1221" i="1"/>
  <c r="H1221" i="1" s="1"/>
  <c r="D1220" i="1"/>
  <c r="C1220" i="1"/>
  <c r="H1220" i="1" s="1"/>
  <c r="D1219" i="1"/>
  <c r="C1219" i="1"/>
  <c r="H1219" i="1" s="1"/>
  <c r="D1218" i="1"/>
  <c r="C1218" i="1"/>
  <c r="G1218" i="1" s="1"/>
  <c r="D1217" i="1"/>
  <c r="C1217" i="1"/>
  <c r="C1216" i="1"/>
  <c r="D1213" i="1"/>
  <c r="C1213" i="1"/>
  <c r="D1212" i="1"/>
  <c r="C1212" i="1"/>
  <c r="D1211" i="1"/>
  <c r="C1211" i="1"/>
  <c r="D1210" i="1"/>
  <c r="C1210" i="1"/>
  <c r="D1209" i="1"/>
  <c r="C1209" i="1"/>
  <c r="H1209" i="1" s="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H1193" i="1" s="1"/>
  <c r="D1192" i="1"/>
  <c r="C1192" i="1"/>
  <c r="D1191" i="1"/>
  <c r="C1191" i="1"/>
  <c r="D1190" i="1"/>
  <c r="C1190" i="1"/>
  <c r="D1189" i="1"/>
  <c r="C1189" i="1"/>
  <c r="D1188" i="1"/>
  <c r="C1188" i="1"/>
  <c r="D1187" i="1"/>
  <c r="C1187" i="1"/>
  <c r="D1186" i="1"/>
  <c r="C1186" i="1"/>
  <c r="D1185" i="1"/>
  <c r="C1185" i="1"/>
  <c r="H1185" i="1" s="1"/>
  <c r="D1184" i="1"/>
  <c r="C1184" i="1"/>
  <c r="D1182" i="1"/>
  <c r="C1182" i="1"/>
  <c r="D1181" i="1"/>
  <c r="C1181" i="1"/>
  <c r="D1180" i="1"/>
  <c r="C1180" i="1"/>
  <c r="H1180" i="1" s="1"/>
  <c r="D1179" i="1"/>
  <c r="C1179" i="1"/>
  <c r="D1178" i="1"/>
  <c r="C1178" i="1"/>
  <c r="D1177" i="1"/>
  <c r="C1177" i="1"/>
  <c r="D1176" i="1"/>
  <c r="C1176" i="1"/>
  <c r="H1176" i="1" s="1"/>
  <c r="D1175" i="1"/>
  <c r="C1175" i="1"/>
  <c r="D1174" i="1"/>
  <c r="C1174" i="1"/>
  <c r="D1173" i="1"/>
  <c r="C1173" i="1"/>
  <c r="D1172" i="1"/>
  <c r="C1172" i="1"/>
  <c r="D1171" i="1"/>
  <c r="C1171" i="1"/>
  <c r="D1170" i="1"/>
  <c r="C1170" i="1"/>
  <c r="D1169" i="1"/>
  <c r="C1169" i="1"/>
  <c r="D1168" i="1"/>
  <c r="C1168" i="1"/>
  <c r="D1167" i="1"/>
  <c r="D1166" i="1"/>
  <c r="C1166" i="1"/>
  <c r="D1165" i="1"/>
  <c r="C1165" i="1"/>
  <c r="H1165" i="1" s="1"/>
  <c r="D1164" i="1"/>
  <c r="C1164" i="1"/>
  <c r="H1164" i="1" s="1"/>
  <c r="D1163" i="1"/>
  <c r="C1163" i="1"/>
  <c r="H1163" i="1" s="1"/>
  <c r="D1162" i="1"/>
  <c r="C1162" i="1"/>
  <c r="H1162" i="1" s="1"/>
  <c r="D1161" i="1"/>
  <c r="C1161" i="1"/>
  <c r="H1161" i="1" s="1"/>
  <c r="D1160" i="1"/>
  <c r="C1160" i="1"/>
  <c r="G1160" i="1" s="1"/>
  <c r="D1159" i="1"/>
  <c r="C1159" i="1"/>
  <c r="H1159" i="1" s="1"/>
  <c r="D1158" i="1"/>
  <c r="C1158" i="1"/>
  <c r="D1157" i="1"/>
  <c r="C1157" i="1"/>
  <c r="G1157" i="1" s="1"/>
  <c r="D1156" i="1"/>
  <c r="C1156" i="1"/>
  <c r="D1155" i="1"/>
  <c r="C1155" i="1"/>
  <c r="D1151" i="1"/>
  <c r="C1151" i="1"/>
  <c r="D1150" i="1"/>
  <c r="C1150" i="1"/>
  <c r="H1150" i="1" s="1"/>
  <c r="D1149" i="1"/>
  <c r="C1149" i="1"/>
  <c r="H1149" i="1" s="1"/>
  <c r="D1148" i="1"/>
  <c r="C1148" i="1"/>
  <c r="H1148" i="1" s="1"/>
  <c r="D1147" i="1"/>
  <c r="C1147" i="1"/>
  <c r="D1146" i="1"/>
  <c r="C1146" i="1"/>
  <c r="H1146" i="1" s="1"/>
  <c r="D1145" i="1"/>
  <c r="C1145" i="1"/>
  <c r="D1144" i="1"/>
  <c r="C1144" i="1"/>
  <c r="D1143" i="1"/>
  <c r="H1143" i="1" s="1"/>
  <c r="C1143" i="1"/>
  <c r="G1143" i="1" s="1"/>
  <c r="C1142" i="1"/>
  <c r="D1141" i="1"/>
  <c r="H1141" i="1" s="1"/>
  <c r="C1141" i="1"/>
  <c r="G1141" i="1" s="1"/>
  <c r="D1140" i="1"/>
  <c r="H1140" i="1" s="1"/>
  <c r="C1140" i="1"/>
  <c r="G1140" i="1" s="1"/>
  <c r="D1139" i="1"/>
  <c r="H1139" i="1" s="1"/>
  <c r="C1139" i="1"/>
  <c r="D1138" i="1"/>
  <c r="C1138" i="1"/>
  <c r="D1137" i="1"/>
  <c r="H1137" i="1" s="1"/>
  <c r="C1137" i="1"/>
  <c r="G1137" i="1" s="1"/>
  <c r="D1136" i="1"/>
  <c r="C1136" i="1"/>
  <c r="G1136" i="1" s="1"/>
  <c r="D1135" i="1"/>
  <c r="C1135" i="1"/>
  <c r="D1134" i="1"/>
  <c r="H1134" i="1" s="1"/>
  <c r="C1134" i="1"/>
  <c r="G1134" i="1" s="1"/>
  <c r="D1133" i="1"/>
  <c r="C1133" i="1"/>
  <c r="G1133" i="1" s="1"/>
  <c r="D1132" i="1"/>
  <c r="C1132" i="1"/>
  <c r="H1132" i="1" s="1"/>
  <c r="D1131" i="1"/>
  <c r="C1131" i="1"/>
  <c r="D1130" i="1"/>
  <c r="C1130" i="1"/>
  <c r="H1130" i="1" s="1"/>
  <c r="D1129" i="1"/>
  <c r="C1129" i="1"/>
  <c r="D1128" i="1"/>
  <c r="C1128" i="1"/>
  <c r="C1127" i="1"/>
  <c r="D1126" i="1"/>
  <c r="C1126" i="1"/>
  <c r="D1125" i="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D1102" i="1"/>
  <c r="C1102" i="1"/>
  <c r="H1102" i="1" s="1"/>
  <c r="D1101" i="1"/>
  <c r="C1101" i="1"/>
  <c r="D1100" i="1"/>
  <c r="C1100" i="1"/>
  <c r="H1100" i="1" s="1"/>
  <c r="D1099" i="1"/>
  <c r="C1099" i="1"/>
  <c r="D1098" i="1"/>
  <c r="C1098" i="1"/>
  <c r="H1098" i="1" s="1"/>
  <c r="D1097" i="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G1078" i="1" s="1"/>
  <c r="D1077" i="1"/>
  <c r="H1077" i="1" s="1"/>
  <c r="C1077" i="1"/>
  <c r="D1076" i="1"/>
  <c r="H1076" i="1" s="1"/>
  <c r="C1076" i="1"/>
  <c r="D1075" i="1"/>
  <c r="H1075" i="1" s="1"/>
  <c r="C1075" i="1"/>
  <c r="D1074" i="1"/>
  <c r="H1074" i="1" s="1"/>
  <c r="C1074" i="1"/>
  <c r="G1074" i="1" s="1"/>
  <c r="D1073" i="1"/>
  <c r="H1073" i="1" s="1"/>
  <c r="C1073" i="1"/>
  <c r="D1072" i="1"/>
  <c r="H1072" i="1" s="1"/>
  <c r="C1072" i="1"/>
  <c r="D1071" i="1"/>
  <c r="H1071" i="1" s="1"/>
  <c r="C1071" i="1"/>
  <c r="D1070" i="1"/>
  <c r="H1070" i="1" s="1"/>
  <c r="C1070" i="1"/>
  <c r="G1070" i="1" s="1"/>
  <c r="D1069" i="1"/>
  <c r="H1069" i="1" s="1"/>
  <c r="C1069" i="1"/>
  <c r="G1069" i="1" s="1"/>
  <c r="D1068" i="1"/>
  <c r="H1068" i="1" s="1"/>
  <c r="C1068" i="1"/>
  <c r="D1067" i="1"/>
  <c r="H1067" i="1" s="1"/>
  <c r="C1067" i="1"/>
  <c r="G1067" i="1" s="1"/>
  <c r="D1066" i="1"/>
  <c r="H1066" i="1" s="1"/>
  <c r="C1066" i="1"/>
  <c r="C1065" i="1"/>
  <c r="D1064" i="1"/>
  <c r="G1064" i="1" s="1"/>
  <c r="C1064" i="1"/>
  <c r="H1064" i="1" s="1"/>
  <c r="D1063" i="1"/>
  <c r="H1063" i="1" s="1"/>
  <c r="C1063" i="1"/>
  <c r="G1063" i="1" s="1"/>
  <c r="D1062" i="1"/>
  <c r="H1062" i="1" s="1"/>
  <c r="C1062" i="1"/>
  <c r="G1062" i="1" s="1"/>
  <c r="D1061" i="1"/>
  <c r="C1061" i="1"/>
  <c r="D1060" i="1"/>
  <c r="H1060" i="1" s="1"/>
  <c r="C1060" i="1"/>
  <c r="G1060" i="1" s="1"/>
  <c r="D1059" i="1"/>
  <c r="H1059" i="1" s="1"/>
  <c r="C1059" i="1"/>
  <c r="G1059" i="1" s="1"/>
  <c r="D1058" i="1"/>
  <c r="H1058" i="1" s="1"/>
  <c r="C1058" i="1"/>
  <c r="G1058" i="1" s="1"/>
  <c r="D1057" i="1"/>
  <c r="H1057" i="1" s="1"/>
  <c r="C1057" i="1"/>
  <c r="G1057" i="1" s="1"/>
  <c r="D1056" i="1"/>
  <c r="D1055" i="1"/>
  <c r="C1055" i="1"/>
  <c r="H1055" i="1" s="1"/>
  <c r="D1054" i="1"/>
  <c r="C1054" i="1"/>
  <c r="D1053" i="1"/>
  <c r="C1053" i="1"/>
  <c r="D1052" i="1"/>
  <c r="C1052" i="1"/>
  <c r="D1051" i="1"/>
  <c r="H1051" i="1" s="1"/>
  <c r="C1051" i="1"/>
  <c r="G1051" i="1" s="1"/>
  <c r="D1050" i="1"/>
  <c r="C1050" i="1"/>
  <c r="D1049" i="1"/>
  <c r="H1049" i="1" s="1"/>
  <c r="C1049" i="1"/>
  <c r="G1049" i="1" s="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D1030" i="1"/>
  <c r="D1029" i="1"/>
  <c r="H1029" i="1" s="1"/>
  <c r="C1029" i="1"/>
  <c r="G1029" i="1" s="1"/>
  <c r="D1028" i="1"/>
  <c r="C1028" i="1"/>
  <c r="D1027" i="1"/>
  <c r="H1027" i="1" s="1"/>
  <c r="C1027" i="1"/>
  <c r="D1026" i="1"/>
  <c r="H1026" i="1" s="1"/>
  <c r="C1026" i="1"/>
  <c r="G1026" i="1" s="1"/>
  <c r="D1025" i="1"/>
  <c r="H1025" i="1" s="1"/>
  <c r="C1025" i="1"/>
  <c r="G1025" i="1" s="1"/>
  <c r="D1024" i="1"/>
  <c r="H1024" i="1" s="1"/>
  <c r="C1024" i="1"/>
  <c r="G1024" i="1" s="1"/>
  <c r="D1022" i="1"/>
  <c r="H1022" i="1" s="1"/>
  <c r="C1022" i="1"/>
  <c r="G1022" i="1" s="1"/>
  <c r="D1021" i="1"/>
  <c r="H1021" i="1" s="1"/>
  <c r="C1021" i="1"/>
  <c r="G1021" i="1" s="1"/>
  <c r="D1020" i="1"/>
  <c r="H1020" i="1" s="1"/>
  <c r="C1020" i="1"/>
  <c r="G1020" i="1" s="1"/>
  <c r="D1019" i="1"/>
  <c r="H1019" i="1" s="1"/>
  <c r="C1019" i="1"/>
  <c r="G1019" i="1" s="1"/>
  <c r="D1018" i="1"/>
  <c r="C1018" i="1"/>
  <c r="D1017" i="1"/>
  <c r="H1017" i="1" s="1"/>
  <c r="C1017" i="1"/>
  <c r="G1017" i="1" s="1"/>
  <c r="D1016" i="1"/>
  <c r="H1016" i="1" s="1"/>
  <c r="C1016" i="1"/>
  <c r="G1016" i="1" s="1"/>
  <c r="D1015" i="1"/>
  <c r="H1015" i="1" s="1"/>
  <c r="C1015" i="1"/>
  <c r="G1015" i="1" s="1"/>
  <c r="D1014" i="1"/>
  <c r="C1014" i="1"/>
  <c r="D1013" i="1"/>
  <c r="C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C1006" i="1"/>
  <c r="D1005" i="1"/>
  <c r="H1005" i="1" s="1"/>
  <c r="C1005" i="1"/>
  <c r="G1005" i="1" s="1"/>
  <c r="D1004" i="1"/>
  <c r="C1004" i="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C998" i="1"/>
  <c r="H998" i="1" s="1"/>
  <c r="D996" i="1"/>
  <c r="C996" i="1"/>
  <c r="D995" i="1"/>
  <c r="H995" i="1" s="1"/>
  <c r="C995" i="1"/>
  <c r="G995" i="1" s="1"/>
  <c r="D994" i="1"/>
  <c r="H994" i="1" s="1"/>
  <c r="C994" i="1"/>
  <c r="G994" i="1" s="1"/>
  <c r="D993" i="1"/>
  <c r="C993" i="1"/>
  <c r="D992" i="1"/>
  <c r="C992" i="1"/>
  <c r="D989" i="1"/>
  <c r="H989" i="1" s="1"/>
  <c r="C989" i="1"/>
  <c r="G989" i="1" s="1"/>
  <c r="D988" i="1"/>
  <c r="G988" i="1" s="1"/>
  <c r="C988" i="1"/>
  <c r="D987" i="1"/>
  <c r="C987" i="1"/>
  <c r="D986" i="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D821" i="1"/>
  <c r="G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C755" i="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C715" i="1"/>
  <c r="D714" i="1"/>
  <c r="H714" i="1" s="1"/>
  <c r="C714" i="1"/>
  <c r="G714" i="1" s="1"/>
  <c r="D713" i="1"/>
  <c r="C713" i="1"/>
  <c r="D712" i="1"/>
  <c r="H712" i="1" s="1"/>
  <c r="C712" i="1"/>
  <c r="G712" i="1" s="1"/>
  <c r="D711" i="1"/>
  <c r="C711" i="1"/>
  <c r="D710" i="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C687" i="1"/>
  <c r="H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C645" i="1"/>
  <c r="D644" i="1"/>
  <c r="C644" i="1"/>
  <c r="H644" i="1" s="1"/>
  <c r="D643" i="1"/>
  <c r="H643" i="1" s="1"/>
  <c r="C643" i="1"/>
  <c r="G643" i="1" s="1"/>
  <c r="D642" i="1"/>
  <c r="C642" i="1"/>
  <c r="D641" i="1"/>
  <c r="C641" i="1"/>
  <c r="D632" i="1"/>
  <c r="H632" i="1" s="1"/>
  <c r="C632" i="1"/>
  <c r="G632" i="1" s="1"/>
  <c r="D631" i="1"/>
  <c r="C631"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D469" i="1"/>
  <c r="H469" i="1" s="1"/>
  <c r="C469" i="1"/>
  <c r="G469" i="1" s="1"/>
  <c r="D468" i="1"/>
  <c r="H468" i="1" s="1"/>
  <c r="C468" i="1"/>
  <c r="G468" i="1" s="1"/>
  <c r="D467" i="1"/>
  <c r="H467" i="1" s="1"/>
  <c r="C467" i="1"/>
  <c r="G467"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C412" i="1"/>
  <c r="D406" i="1"/>
  <c r="C406" i="1"/>
  <c r="D405" i="1"/>
  <c r="C405" i="1"/>
  <c r="D404" i="1"/>
  <c r="H404" i="1" s="1"/>
  <c r="C404"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D378" i="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D370" i="1"/>
  <c r="H370" i="1" s="1"/>
  <c r="C370" i="1"/>
  <c r="G370" i="1" s="1"/>
  <c r="D369" i="1"/>
  <c r="H369" i="1" s="1"/>
  <c r="C369" i="1"/>
  <c r="G369" i="1" s="1"/>
  <c r="D368" i="1"/>
  <c r="H368" i="1" s="1"/>
  <c r="C368" i="1"/>
  <c r="G368" i="1" s="1"/>
  <c r="D367" i="1"/>
  <c r="H367" i="1" s="1"/>
  <c r="C367" i="1"/>
  <c r="G367" i="1" s="1"/>
  <c r="D366" i="1"/>
  <c r="H366" i="1" s="1"/>
  <c r="C366" i="1"/>
  <c r="D365" i="1"/>
  <c r="C365" i="1"/>
  <c r="D364" i="1"/>
  <c r="C364" i="1"/>
  <c r="D363" i="1"/>
  <c r="H363" i="1" s="1"/>
  <c r="C363" i="1"/>
  <c r="G363" i="1" s="1"/>
  <c r="D362" i="1"/>
  <c r="H362" i="1" s="1"/>
  <c r="C362" i="1"/>
  <c r="G362" i="1" s="1"/>
  <c r="D361" i="1"/>
  <c r="H361" i="1" s="1"/>
  <c r="C361" i="1"/>
  <c r="G361" i="1" s="1"/>
  <c r="D360" i="1"/>
  <c r="H360" i="1" s="1"/>
  <c r="C360" i="1"/>
  <c r="G360" i="1" s="1"/>
  <c r="D359" i="1"/>
  <c r="H359" i="1" s="1"/>
  <c r="C359" i="1"/>
  <c r="G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D307"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2" i="1"/>
  <c r="H292" i="1" s="1"/>
  <c r="C292" i="1"/>
  <c r="G292" i="1" s="1"/>
  <c r="D291" i="1"/>
  <c r="C291" i="1"/>
  <c r="D290" i="1"/>
  <c r="C290" i="1"/>
  <c r="D289" i="1"/>
  <c r="C289" i="1"/>
  <c r="D288" i="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8" i="1"/>
  <c r="C248" i="1"/>
  <c r="D247" i="1"/>
  <c r="C247" i="1"/>
  <c r="H247" i="1" s="1"/>
  <c r="D246" i="1"/>
  <c r="C246" i="1"/>
  <c r="H246" i="1" s="1"/>
  <c r="D245" i="1"/>
  <c r="C245" i="1"/>
  <c r="H245" i="1" s="1"/>
  <c r="D244" i="1"/>
  <c r="C244" i="1"/>
  <c r="D243" i="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H210" i="1" s="1"/>
  <c r="C210" i="1"/>
  <c r="G210" i="1" s="1"/>
  <c r="D209" i="1"/>
  <c r="C209" i="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C190" i="1"/>
  <c r="D189" i="1"/>
  <c r="C189" i="1"/>
  <c r="D188" i="1"/>
  <c r="C188" i="1"/>
  <c r="D187" i="1"/>
  <c r="C187" i="1"/>
  <c r="D186" i="1"/>
  <c r="C186" i="1"/>
  <c r="D185" i="1"/>
  <c r="H185" i="1" s="1"/>
  <c r="C185" i="1"/>
  <c r="G185" i="1" s="1"/>
  <c r="D184" i="1"/>
  <c r="C184" i="1"/>
  <c r="D183" i="1"/>
  <c r="C183" i="1"/>
  <c r="D182" i="1"/>
  <c r="H182" i="1" s="1"/>
  <c r="C182" i="1"/>
  <c r="G182" i="1" s="1"/>
  <c r="D181" i="1"/>
  <c r="C181" i="1"/>
  <c r="D180" i="1"/>
  <c r="C180" i="1"/>
  <c r="D179" i="1"/>
  <c r="C179" i="1"/>
  <c r="D178" i="1"/>
  <c r="H178" i="1" s="1"/>
  <c r="C178" i="1"/>
  <c r="G178" i="1" s="1"/>
  <c r="D177" i="1"/>
  <c r="C177" i="1"/>
  <c r="D176" i="1"/>
  <c r="H176" i="1" s="1"/>
  <c r="C176" i="1"/>
  <c r="G176" i="1" s="1"/>
  <c r="D175" i="1"/>
  <c r="C175" i="1"/>
  <c r="D174" i="1"/>
  <c r="C174" i="1"/>
  <c r="D173" i="1"/>
  <c r="C173" i="1"/>
  <c r="D172" i="1"/>
  <c r="C172" i="1"/>
  <c r="D171" i="1"/>
  <c r="H171" i="1" s="1"/>
  <c r="C171" i="1"/>
  <c r="G171" i="1" s="1"/>
  <c r="D170" i="1"/>
  <c r="C170" i="1"/>
  <c r="D169" i="1"/>
  <c r="C169" i="1"/>
  <c r="D168" i="1"/>
  <c r="C168" i="1"/>
  <c r="D167" i="1"/>
  <c r="C167" i="1"/>
  <c r="D166" i="1"/>
  <c r="C166" i="1"/>
  <c r="D165" i="1"/>
  <c r="C165" i="1"/>
  <c r="D164" i="1"/>
  <c r="H164" i="1" s="1"/>
  <c r="C164" i="1"/>
  <c r="G164" i="1" s="1"/>
  <c r="D163" i="1"/>
  <c r="C163" i="1"/>
  <c r="D162" i="1"/>
  <c r="C162" i="1"/>
  <c r="D161" i="1"/>
  <c r="C161" i="1"/>
  <c r="D160" i="1"/>
  <c r="C160" i="1"/>
  <c r="D158" i="1"/>
  <c r="G158" i="1" s="1"/>
  <c r="C158" i="1"/>
  <c r="D157" i="1"/>
  <c r="C157" i="1"/>
  <c r="D156" i="1"/>
  <c r="H156" i="1" s="1"/>
  <c r="C156" i="1"/>
  <c r="G156" i="1" s="1"/>
  <c r="D155" i="1"/>
  <c r="D154" i="1"/>
  <c r="C154" i="1"/>
  <c r="D153" i="1"/>
  <c r="H153" i="1" s="1"/>
  <c r="C153" i="1"/>
  <c r="G153" i="1" s="1"/>
  <c r="D152" i="1"/>
  <c r="H152" i="1" s="1"/>
  <c r="C152" i="1"/>
  <c r="G152" i="1" s="1"/>
  <c r="D151" i="1"/>
  <c r="H151" i="1" s="1"/>
  <c r="C151" i="1"/>
  <c r="G151" i="1" s="1"/>
  <c r="D150" i="1"/>
  <c r="C150" i="1"/>
  <c r="D149" i="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C131" i="1"/>
  <c r="D130" i="1"/>
  <c r="C130" i="1"/>
  <c r="D129" i="1"/>
  <c r="D128" i="1"/>
  <c r="C128" i="1"/>
  <c r="H128" i="1" s="1"/>
  <c r="D127" i="1"/>
  <c r="C127" i="1"/>
  <c r="H127" i="1" s="1"/>
  <c r="D126" i="1"/>
  <c r="C126" i="1"/>
  <c r="H126" i="1" s="1"/>
  <c r="D125" i="1"/>
  <c r="C125" i="1"/>
  <c r="D124" i="1"/>
  <c r="C124" i="1"/>
  <c r="D123" i="1"/>
  <c r="C123" i="1"/>
  <c r="H123" i="1" s="1"/>
  <c r="D122" i="1"/>
  <c r="C122" i="1"/>
  <c r="H122" i="1" s="1"/>
  <c r="D121" i="1"/>
  <c r="C121" i="1"/>
  <c r="H121" i="1" s="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D112" i="1"/>
  <c r="H112" i="1" s="1"/>
  <c r="C112" i="1"/>
  <c r="G112" i="1" s="1"/>
  <c r="D111" i="1"/>
  <c r="H111" i="1" s="1"/>
  <c r="C111" i="1"/>
  <c r="G111" i="1" s="1"/>
  <c r="D110" i="1"/>
  <c r="H110" i="1" s="1"/>
  <c r="C110" i="1"/>
  <c r="G110" i="1" s="1"/>
  <c r="D109" i="1"/>
  <c r="H109" i="1" s="1"/>
  <c r="C109" i="1"/>
  <c r="G109" i="1" s="1"/>
  <c r="D108" i="1"/>
  <c r="C108" i="1"/>
  <c r="D107" i="1"/>
  <c r="H107" i="1" s="1"/>
  <c r="C107" i="1"/>
  <c r="G107" i="1" s="1"/>
  <c r="D106" i="1"/>
  <c r="H106" i="1" s="1"/>
  <c r="C106" i="1"/>
  <c r="G106" i="1" s="1"/>
  <c r="D105" i="1"/>
  <c r="H105" i="1" s="1"/>
  <c r="C105" i="1"/>
  <c r="G105" i="1" s="1"/>
  <c r="D104" i="1"/>
  <c r="H104" i="1" s="1"/>
  <c r="C104" i="1"/>
  <c r="G104" i="1" s="1"/>
  <c r="D103" i="1"/>
  <c r="H103" i="1" s="1"/>
  <c r="C103" i="1"/>
  <c r="G103" i="1" s="1"/>
  <c r="D101" i="1"/>
  <c r="C101" i="1"/>
  <c r="H101" i="1" s="1"/>
  <c r="D100" i="1"/>
  <c r="C100" i="1"/>
  <c r="H100" i="1" s="1"/>
  <c r="D99" i="1"/>
  <c r="C99" i="1"/>
  <c r="H99" i="1" s="1"/>
  <c r="D98" i="1"/>
  <c r="C98" i="1"/>
  <c r="H98" i="1" s="1"/>
  <c r="D97" i="1"/>
  <c r="C97" i="1"/>
  <c r="H97" i="1" s="1"/>
  <c r="D96" i="1"/>
  <c r="C96" i="1"/>
  <c r="D95" i="1"/>
  <c r="C95" i="1"/>
  <c r="H95" i="1" s="1"/>
  <c r="D94" i="1"/>
  <c r="C94" i="1"/>
  <c r="D93" i="1"/>
  <c r="C93" i="1"/>
  <c r="H93" i="1" s="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H83" i="1" s="1"/>
  <c r="D82" i="1"/>
  <c r="C82" i="1"/>
  <c r="H82" i="1" s="1"/>
  <c r="D81" i="1"/>
  <c r="C81" i="1"/>
  <c r="D80" i="1"/>
  <c r="C80" i="1"/>
  <c r="H80" i="1" s="1"/>
  <c r="D79" i="1"/>
  <c r="C79" i="1"/>
  <c r="D77" i="1"/>
  <c r="C77" i="1"/>
  <c r="H77" i="1" s="1"/>
  <c r="D76" i="1"/>
  <c r="C76" i="1"/>
  <c r="H76" i="1" s="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H45" i="1" s="1"/>
  <c r="C45" i="1"/>
  <c r="G45" i="1" s="1"/>
  <c r="D44" i="1"/>
  <c r="H44" i="1" s="1"/>
  <c r="C44" i="1"/>
  <c r="G44" i="1" s="1"/>
  <c r="D43" i="1"/>
  <c r="H43" i="1" s="1"/>
  <c r="C43" i="1"/>
  <c r="G43" i="1" s="1"/>
  <c r="D42" i="1"/>
  <c r="H42" i="1" s="1"/>
  <c r="C42" i="1"/>
  <c r="G42" i="1" s="1"/>
  <c r="D41" i="1"/>
  <c r="H41" i="1" s="1"/>
  <c r="C41" i="1"/>
  <c r="G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G31" i="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1216" i="1" l="1"/>
  <c r="H1217" i="1"/>
  <c r="H993" i="1"/>
  <c r="E114" i="6"/>
  <c r="H30" i="3"/>
  <c r="C1453" i="1"/>
  <c r="C1454" i="1"/>
  <c r="H1454" i="1"/>
  <c r="H1241" i="1"/>
  <c r="H1263" i="1"/>
  <c r="G1523" i="1"/>
  <c r="H1531" i="1"/>
  <c r="H1131" i="1"/>
  <c r="H1129" i="1"/>
  <c r="E146" i="5"/>
  <c r="D1124" i="1" s="1"/>
  <c r="D1127" i="1"/>
  <c r="H1127" i="1" s="1"/>
  <c r="H1128" i="1"/>
  <c r="H1126" i="1"/>
  <c r="H1125" i="1"/>
  <c r="H1274" i="1"/>
  <c r="G1243" i="1"/>
  <c r="H1239" i="1"/>
  <c r="H1238" i="1"/>
  <c r="H1297" i="1"/>
  <c r="H1295" i="1"/>
  <c r="H1294" i="1"/>
  <c r="H1293" i="1"/>
  <c r="H1291" i="1"/>
  <c r="H1289" i="1"/>
  <c r="H1288" i="1"/>
  <c r="H1287" i="1"/>
  <c r="H1285" i="1"/>
  <c r="H1283" i="1"/>
  <c r="H1282" i="1"/>
  <c r="H1281" i="1"/>
  <c r="H1280" i="1"/>
  <c r="H1279" i="1"/>
  <c r="H1277" i="1"/>
  <c r="H1276" i="1"/>
  <c r="H1275" i="1"/>
  <c r="G1273" i="1"/>
  <c r="G1272" i="1"/>
  <c r="G1271" i="1"/>
  <c r="G1270" i="1"/>
  <c r="G1269" i="1"/>
  <c r="G1268" i="1"/>
  <c r="G1267" i="1"/>
  <c r="G1266" i="1"/>
  <c r="H1264" i="1"/>
  <c r="H1262" i="1"/>
  <c r="H1261" i="1"/>
  <c r="H1260" i="1"/>
  <c r="H1259" i="1"/>
  <c r="H1258" i="1"/>
  <c r="H1257" i="1"/>
  <c r="H1255" i="1"/>
  <c r="H1254" i="1"/>
  <c r="H1253" i="1"/>
  <c r="H1252" i="1"/>
  <c r="H1251" i="1"/>
  <c r="H1249" i="1"/>
  <c r="H1248" i="1"/>
  <c r="H1246" i="1"/>
  <c r="H1245" i="1"/>
  <c r="H1502" i="1"/>
  <c r="H1213" i="1"/>
  <c r="H1211" i="1"/>
  <c r="H1212" i="1"/>
  <c r="H1210" i="1"/>
  <c r="H1208" i="1"/>
  <c r="H1207" i="1"/>
  <c r="H1206" i="1"/>
  <c r="H1205" i="1"/>
  <c r="H1204" i="1"/>
  <c r="H1203" i="1"/>
  <c r="H1201" i="1"/>
  <c r="H1202" i="1"/>
  <c r="H1200" i="1"/>
  <c r="H1199" i="1"/>
  <c r="H1198" i="1"/>
  <c r="H1197" i="1"/>
  <c r="H1196" i="1"/>
  <c r="H1195" i="1"/>
  <c r="H1194" i="1"/>
  <c r="H1192" i="1"/>
  <c r="H1191" i="1"/>
  <c r="H1190" i="1"/>
  <c r="H1189" i="1"/>
  <c r="H1188" i="1"/>
  <c r="H1187" i="1"/>
  <c r="H1186" i="1"/>
  <c r="H1184" i="1"/>
  <c r="H1182" i="1"/>
  <c r="H1181" i="1"/>
  <c r="H1179" i="1"/>
  <c r="H1178" i="1"/>
  <c r="H1177" i="1"/>
  <c r="H1175" i="1"/>
  <c r="H1174" i="1"/>
  <c r="H1173" i="1"/>
  <c r="H1172" i="1"/>
  <c r="H1171" i="1"/>
  <c r="H1170" i="1"/>
  <c r="H1168" i="1"/>
  <c r="H1169" i="1"/>
  <c r="H1147" i="1"/>
  <c r="D1142" i="1"/>
  <c r="H1142" i="1" s="1"/>
  <c r="H1145" i="1"/>
  <c r="E291" i="9"/>
  <c r="B291" i="9" s="1"/>
  <c r="G1139" i="1"/>
  <c r="H1103" i="1"/>
  <c r="H1101" i="1"/>
  <c r="H1099" i="1"/>
  <c r="H1097" i="1"/>
  <c r="G1095" i="1"/>
  <c r="G1094" i="1"/>
  <c r="G1093" i="1"/>
  <c r="G1092" i="1"/>
  <c r="G1091" i="1"/>
  <c r="G1090" i="1"/>
  <c r="G1089" i="1"/>
  <c r="G1088" i="1"/>
  <c r="G1087" i="1"/>
  <c r="G1086" i="1"/>
  <c r="G1084" i="1"/>
  <c r="G1085" i="1"/>
  <c r="G1083" i="1"/>
  <c r="G1082" i="1"/>
  <c r="G1081" i="1"/>
  <c r="G1080" i="1"/>
  <c r="G1079" i="1"/>
  <c r="G1077" i="1"/>
  <c r="G1076" i="1"/>
  <c r="G1075" i="1"/>
  <c r="G1073" i="1"/>
  <c r="G1072" i="1"/>
  <c r="G1071" i="1"/>
  <c r="G1068" i="1"/>
  <c r="G1066" i="1"/>
  <c r="H631" i="1"/>
  <c r="G404" i="1"/>
  <c r="G631" i="1"/>
  <c r="G3" i="1"/>
  <c r="G4" i="1"/>
  <c r="G5" i="1"/>
  <c r="G6" i="1"/>
  <c r="G7" i="1"/>
  <c r="G8" i="1"/>
  <c r="G16" i="1"/>
  <c r="G17" i="1"/>
  <c r="G18" i="1"/>
  <c r="G19" i="1"/>
  <c r="G20" i="1"/>
  <c r="G21" i="1"/>
  <c r="G22" i="1"/>
  <c r="G23" i="1"/>
  <c r="G24" i="1"/>
  <c r="G25" i="1"/>
  <c r="G26" i="1"/>
  <c r="G29" i="1"/>
  <c r="G30" i="1"/>
  <c r="G32" i="1"/>
  <c r="G33" i="1"/>
  <c r="G34" i="1"/>
  <c r="G35" i="1"/>
  <c r="G36" i="1"/>
  <c r="G37" i="1"/>
  <c r="G38" i="1"/>
  <c r="G39" i="1"/>
  <c r="G47" i="1"/>
  <c r="G48" i="1"/>
  <c r="G49" i="1"/>
  <c r="G50" i="1"/>
  <c r="G51" i="1"/>
  <c r="G52" i="1"/>
  <c r="G53" i="1"/>
  <c r="G54" i="1"/>
  <c r="G55" i="1"/>
  <c r="G56" i="1"/>
  <c r="G57" i="1"/>
  <c r="G58" i="1"/>
  <c r="G59" i="1"/>
  <c r="G60" i="1"/>
  <c r="G61" i="1"/>
  <c r="G62" i="1"/>
  <c r="G63" i="1"/>
  <c r="G67" i="1"/>
  <c r="G68" i="1"/>
  <c r="G69" i="1"/>
  <c r="G70" i="1"/>
  <c r="G71" i="1"/>
  <c r="G72" i="1"/>
  <c r="G75" i="1"/>
  <c r="G76" i="1"/>
  <c r="G77" i="1"/>
  <c r="G80" i="1"/>
  <c r="G82" i="1"/>
  <c r="G83" i="1"/>
  <c r="G84" i="1"/>
  <c r="G85" i="1"/>
  <c r="G86" i="1"/>
  <c r="G88" i="1"/>
  <c r="G90" i="1"/>
  <c r="G91" i="1"/>
  <c r="G92" i="1"/>
  <c r="G93" i="1"/>
  <c r="G95" i="1"/>
  <c r="G97" i="1"/>
  <c r="G98" i="1"/>
  <c r="G99" i="1"/>
  <c r="G100" i="1"/>
  <c r="G101" i="1"/>
  <c r="G121" i="1"/>
  <c r="G122" i="1"/>
  <c r="G123" i="1"/>
  <c r="G126" i="1"/>
  <c r="G127" i="1"/>
  <c r="G128"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5" i="1"/>
  <c r="G246" i="1"/>
  <c r="G247" i="1"/>
  <c r="G249" i="1"/>
  <c r="G250" i="1"/>
  <c r="G251" i="1"/>
  <c r="G252" i="1"/>
  <c r="G253" i="1"/>
  <c r="G254" i="1"/>
  <c r="G256" i="1"/>
  <c r="G25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71" i="1"/>
  <c r="G473" i="1"/>
  <c r="G475" i="1"/>
  <c r="G477" i="1"/>
  <c r="G480" i="1"/>
  <c r="G482" i="1"/>
  <c r="G484" i="1"/>
  <c r="G486" i="1"/>
  <c r="G488" i="1"/>
  <c r="G490" i="1"/>
  <c r="G492" i="1"/>
  <c r="G494" i="1"/>
  <c r="G496" i="1"/>
  <c r="G498" i="1"/>
  <c r="G500" i="1"/>
  <c r="G502" i="1"/>
  <c r="G504" i="1"/>
  <c r="G506" i="1"/>
  <c r="G508" i="1"/>
  <c r="G524" i="1"/>
  <c r="G526" i="1"/>
  <c r="G528" i="1"/>
  <c r="G530" i="1"/>
  <c r="G532" i="1"/>
  <c r="G534" i="1"/>
  <c r="G536" i="1"/>
  <c r="G538" i="1"/>
  <c r="G540" i="1"/>
  <c r="G542" i="1"/>
  <c r="G544" i="1"/>
  <c r="G546" i="1"/>
  <c r="G548" i="1"/>
  <c r="G550" i="1"/>
  <c r="G552" i="1"/>
  <c r="G554" i="1"/>
  <c r="G556" i="1"/>
  <c r="G558" i="1"/>
  <c r="G560" i="1"/>
  <c r="G563" i="1"/>
  <c r="G565" i="1"/>
  <c r="G567" i="1"/>
  <c r="G569" i="1"/>
  <c r="G571" i="1"/>
  <c r="G573" i="1"/>
  <c r="G9" i="1"/>
  <c r="G10" i="1"/>
  <c r="G11" i="1"/>
  <c r="G12" i="1"/>
  <c r="G13" i="1"/>
  <c r="G14" i="1"/>
  <c r="G15" i="1"/>
  <c r="G27" i="1"/>
  <c r="G28" i="1"/>
  <c r="H66" i="1"/>
  <c r="G73" i="1"/>
  <c r="G74" i="1"/>
  <c r="H154" i="1"/>
  <c r="G154" i="1"/>
  <c r="G157" i="1"/>
  <c r="H158" i="1"/>
  <c r="G162" i="1"/>
  <c r="G167" i="1"/>
  <c r="H169" i="1"/>
  <c r="G172" i="1"/>
  <c r="H179" i="1"/>
  <c r="G180" i="1"/>
  <c r="H183" i="1"/>
  <c r="H187" i="1"/>
  <c r="H191" i="1"/>
  <c r="H243" i="1"/>
  <c r="H244" i="1"/>
  <c r="H248" i="1"/>
  <c r="H255" i="1"/>
  <c r="H257" i="1"/>
  <c r="H288" i="1"/>
  <c r="G291" i="1"/>
  <c r="H470" i="1"/>
  <c r="G470" i="1"/>
  <c r="G472" i="1"/>
  <c r="G474" i="1"/>
  <c r="G476"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6" i="1"/>
  <c r="G578" i="1"/>
  <c r="G580" i="1"/>
  <c r="G582" i="1"/>
  <c r="G584" i="1"/>
  <c r="G586" i="1"/>
  <c r="G589" i="1"/>
  <c r="G591" i="1"/>
  <c r="G593" i="1"/>
  <c r="G595" i="1"/>
  <c r="G597" i="1"/>
  <c r="G599" i="1"/>
  <c r="G601" i="1"/>
  <c r="G603" i="1"/>
  <c r="G605" i="1"/>
  <c r="G607" i="1"/>
  <c r="G609" i="1"/>
  <c r="G644" i="1"/>
  <c r="H646" i="1"/>
  <c r="H647" i="1"/>
  <c r="H648" i="1"/>
  <c r="H649" i="1"/>
  <c r="H650" i="1"/>
  <c r="H651" i="1"/>
  <c r="H652" i="1"/>
  <c r="H653" i="1"/>
  <c r="H654" i="1"/>
  <c r="H655" i="1"/>
  <c r="H656" i="1"/>
  <c r="H657" i="1"/>
  <c r="H658" i="1"/>
  <c r="H659" i="1"/>
  <c r="H660" i="1"/>
  <c r="H661" i="1"/>
  <c r="H662" i="1"/>
  <c r="H663" i="1"/>
  <c r="H664" i="1"/>
  <c r="H665" i="1"/>
  <c r="H666" i="1"/>
  <c r="H667" i="1"/>
  <c r="G668" i="1"/>
  <c r="H669" i="1"/>
  <c r="G670" i="1"/>
  <c r="H671" i="1"/>
  <c r="H672" i="1"/>
  <c r="H673" i="1"/>
  <c r="H674" i="1"/>
  <c r="H675" i="1"/>
  <c r="H676" i="1"/>
  <c r="H677" i="1"/>
  <c r="H678" i="1"/>
  <c r="H679" i="1"/>
  <c r="H680" i="1"/>
  <c r="H681" i="1"/>
  <c r="H682" i="1"/>
  <c r="H683" i="1"/>
  <c r="H684" i="1"/>
  <c r="H685" i="1"/>
  <c r="H686" i="1"/>
  <c r="G687" i="1"/>
  <c r="G703" i="1"/>
  <c r="G715" i="1"/>
  <c r="G755" i="1"/>
  <c r="H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2" i="1"/>
  <c r="G824" i="1"/>
  <c r="G826" i="1"/>
  <c r="G828" i="1"/>
  <c r="G830" i="1"/>
  <c r="G1031" i="1"/>
  <c r="G1034" i="1"/>
  <c r="G1035" i="1"/>
  <c r="G1036" i="1"/>
  <c r="G1037" i="1"/>
  <c r="G1038" i="1"/>
  <c r="G1039" i="1"/>
  <c r="G1040" i="1"/>
  <c r="G1041" i="1"/>
  <c r="G1042" i="1"/>
  <c r="G1043" i="1"/>
  <c r="G1044" i="1"/>
  <c r="G1045" i="1"/>
  <c r="G1055" i="1"/>
  <c r="G1097" i="1"/>
  <c r="G1098" i="1"/>
  <c r="G1099" i="1"/>
  <c r="G1100" i="1"/>
  <c r="G1101" i="1"/>
  <c r="G1102" i="1"/>
  <c r="G1103" i="1"/>
  <c r="G1104" i="1"/>
  <c r="G1105" i="1"/>
  <c r="G1106" i="1"/>
  <c r="G1108" i="1"/>
  <c r="G1110" i="1"/>
  <c r="G1112" i="1"/>
  <c r="G1114" i="1"/>
  <c r="G1116" i="1"/>
  <c r="G1118" i="1"/>
  <c r="G1120" i="1"/>
  <c r="G1122" i="1"/>
  <c r="G1125" i="1"/>
  <c r="G1128" i="1"/>
  <c r="G1130" i="1"/>
  <c r="G1132" i="1"/>
  <c r="H987" i="1"/>
  <c r="H996" i="1"/>
  <c r="G996" i="1"/>
  <c r="G998" i="1"/>
  <c r="H1004" i="1"/>
  <c r="H1013" i="1"/>
  <c r="H1014" i="1"/>
  <c r="G1018" i="1"/>
  <c r="G1033" i="1"/>
  <c r="H1050" i="1"/>
  <c r="G1053" i="1"/>
  <c r="H1053" i="1"/>
  <c r="G1107" i="1"/>
  <c r="G1109" i="1"/>
  <c r="G1111" i="1"/>
  <c r="G1113" i="1"/>
  <c r="G1115" i="1"/>
  <c r="G1117" i="1"/>
  <c r="G1119" i="1"/>
  <c r="G1121" i="1"/>
  <c r="G1123" i="1"/>
  <c r="G1126" i="1"/>
  <c r="G1129" i="1"/>
  <c r="G1131" i="1"/>
  <c r="H1133" i="1"/>
  <c r="H1136" i="1"/>
  <c r="G1145" i="1"/>
  <c r="G1146" i="1"/>
  <c r="G1147" i="1"/>
  <c r="G1149" i="1"/>
  <c r="G1150" i="1"/>
  <c r="G1159" i="1"/>
  <c r="G1161" i="1"/>
  <c r="G1162" i="1"/>
  <c r="G1163" i="1"/>
  <c r="G1164"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9" i="1"/>
  <c r="G1220" i="1"/>
  <c r="G1221" i="1"/>
  <c r="G1238" i="1"/>
  <c r="G1239" i="1"/>
  <c r="G1240" i="1"/>
  <c r="G1241" i="1"/>
  <c r="G1245" i="1"/>
  <c r="G1246" i="1"/>
  <c r="G1248" i="1"/>
  <c r="G1249" i="1"/>
  <c r="G1250" i="1"/>
  <c r="G1251" i="1"/>
  <c r="G1252" i="1"/>
  <c r="G1253" i="1"/>
  <c r="G1254" i="1"/>
  <c r="G1255" i="1"/>
  <c r="G1256" i="1"/>
  <c r="G1257" i="1"/>
  <c r="G1258" i="1"/>
  <c r="G1259" i="1"/>
  <c r="G1260" i="1"/>
  <c r="G1261" i="1"/>
  <c r="G1262" i="1"/>
  <c r="G1263" i="1"/>
  <c r="G1275" i="1"/>
  <c r="G1276" i="1"/>
  <c r="G1277"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4" i="1"/>
  <c r="G1336" i="1"/>
  <c r="G1338" i="1"/>
  <c r="G1340" i="1"/>
  <c r="G1342" i="1"/>
  <c r="G1344" i="1"/>
  <c r="G1346" i="1"/>
  <c r="G1348" i="1"/>
  <c r="H1350" i="1"/>
  <c r="G1350" i="1"/>
  <c r="G1135" i="1"/>
  <c r="H1135" i="1"/>
  <c r="G1138" i="1"/>
  <c r="G1144" i="1"/>
  <c r="H1144" i="1"/>
  <c r="H1232" i="1"/>
  <c r="H1236" i="1"/>
  <c r="H1242" i="1"/>
  <c r="G1264" i="1"/>
  <c r="G1333" i="1"/>
  <c r="G1335" i="1"/>
  <c r="G1337" i="1"/>
  <c r="G1339" i="1"/>
  <c r="G1341" i="1"/>
  <c r="G1343" i="1"/>
  <c r="G1345" i="1"/>
  <c r="G1347" i="1"/>
  <c r="G1349" i="1"/>
  <c r="G1351" i="1"/>
  <c r="G1352" i="1"/>
  <c r="G1353" i="1"/>
  <c r="G1354" i="1"/>
  <c r="G1355" i="1"/>
  <c r="G1356" i="1"/>
  <c r="G1357" i="1"/>
  <c r="G1358" i="1"/>
  <c r="G1359" i="1"/>
  <c r="G1360" i="1"/>
  <c r="G1361" i="1"/>
  <c r="G1362" i="1"/>
  <c r="G1363" i="1"/>
  <c r="G1364" i="1"/>
  <c r="G1368" i="1"/>
  <c r="G1372" i="1"/>
  <c r="G1376" i="1"/>
  <c r="G1380" i="1"/>
  <c r="G1384" i="1"/>
  <c r="G1388" i="1"/>
  <c r="G1392" i="1"/>
  <c r="G1396" i="1"/>
  <c r="G1403" i="1"/>
  <c r="G1411" i="1"/>
  <c r="G1419" i="1"/>
  <c r="G1427" i="1"/>
  <c r="G1438" i="1"/>
  <c r="G1446" i="1"/>
  <c r="J1446" i="1"/>
  <c r="H1446" i="1"/>
  <c r="G1448" i="1"/>
  <c r="J1448" i="1"/>
  <c r="H1448" i="1"/>
  <c r="G1450" i="1"/>
  <c r="J1450" i="1"/>
  <c r="H1450" i="1"/>
  <c r="G1452" i="1"/>
  <c r="J1452" i="1"/>
  <c r="H1452" i="1"/>
  <c r="H1463" i="1"/>
  <c r="H1470" i="1"/>
  <c r="H1475" i="1"/>
  <c r="H1492" i="1"/>
  <c r="G1492" i="1"/>
  <c r="H1520" i="1"/>
  <c r="G1520" i="1"/>
  <c r="H1527" i="1"/>
  <c r="G1527" i="1"/>
  <c r="H1541" i="1"/>
  <c r="G1541" i="1"/>
  <c r="G1548" i="1"/>
  <c r="H1548" i="1"/>
  <c r="G1567" i="1"/>
  <c r="H1567" i="1"/>
  <c r="E106" i="4"/>
  <c r="D102" i="1" s="1"/>
  <c r="F345" i="4"/>
  <c r="D350" i="4"/>
  <c r="C345" i="1" s="1"/>
  <c r="F356" i="4"/>
  <c r="D472" i="4"/>
  <c r="F473" i="4"/>
  <c r="F485" i="4"/>
  <c r="D484" i="4"/>
  <c r="D625" i="4"/>
  <c r="F119" i="5"/>
  <c r="D118" i="5"/>
  <c r="F118" i="5" s="1"/>
  <c r="D190" i="5"/>
  <c r="C1167" i="1" s="1"/>
  <c r="F6" i="6"/>
  <c r="B26" i="9"/>
  <c r="B34" i="9"/>
  <c r="B49" i="9"/>
  <c r="B54" i="9"/>
  <c r="B65" i="9"/>
  <c r="B69" i="9"/>
  <c r="B73" i="9"/>
  <c r="B78" i="9"/>
  <c r="B89" i="9"/>
  <c r="B94" i="9"/>
  <c r="B105" i="9"/>
  <c r="B110" i="9"/>
  <c r="B121" i="9"/>
  <c r="B126" i="9"/>
  <c r="B137" i="9"/>
  <c r="B147" i="9"/>
  <c r="B154" i="9"/>
  <c r="B228" i="9"/>
  <c r="B248" i="9"/>
  <c r="B301" i="9"/>
  <c r="B305" i="9"/>
  <c r="H1365" i="1"/>
  <c r="H1366" i="1"/>
  <c r="H1367" i="1"/>
  <c r="G1367" i="1"/>
  <c r="H1369" i="1"/>
  <c r="H1370" i="1"/>
  <c r="H1371" i="1"/>
  <c r="G1371" i="1"/>
  <c r="H1373" i="1"/>
  <c r="H1374" i="1"/>
  <c r="H1375" i="1"/>
  <c r="G1375" i="1"/>
  <c r="H1377" i="1"/>
  <c r="H1378" i="1"/>
  <c r="H1379" i="1"/>
  <c r="G1379" i="1"/>
  <c r="H1381" i="1"/>
  <c r="H1382" i="1"/>
  <c r="H1383" i="1"/>
  <c r="G1383" i="1"/>
  <c r="H1385" i="1"/>
  <c r="H1386" i="1"/>
  <c r="H1387" i="1"/>
  <c r="G1387" i="1"/>
  <c r="H1389" i="1"/>
  <c r="H1390" i="1"/>
  <c r="H1391" i="1"/>
  <c r="G1391" i="1"/>
  <c r="H1393" i="1"/>
  <c r="H1394" i="1"/>
  <c r="H1395" i="1"/>
  <c r="G1395" i="1"/>
  <c r="H1397" i="1"/>
  <c r="H1398" i="1"/>
  <c r="H1399" i="1"/>
  <c r="G1399" i="1"/>
  <c r="G1407" i="1"/>
  <c r="G1415" i="1"/>
  <c r="G1431" i="1"/>
  <c r="H1447" i="1"/>
  <c r="H1449" i="1"/>
  <c r="H1451" i="1"/>
  <c r="I1465" i="1"/>
  <c r="H1465" i="1"/>
  <c r="H1478" i="1"/>
  <c r="I1478" i="1" s="1"/>
  <c r="H1500" i="1"/>
  <c r="G1500" i="1"/>
  <c r="G1519" i="1"/>
  <c r="H1519" i="1"/>
  <c r="H1549" i="1"/>
  <c r="G1549" i="1"/>
  <c r="G1580" i="1"/>
  <c r="H1580" i="1"/>
  <c r="F8" i="4"/>
  <c r="F253" i="4"/>
  <c r="F364" i="4"/>
  <c r="F603" i="4"/>
  <c r="F79" i="5"/>
  <c r="H289" i="9"/>
  <c r="E289" i="9" s="1"/>
  <c r="B289" i="9" s="1"/>
  <c r="F135" i="5"/>
  <c r="D5" i="7"/>
  <c r="C1436" i="1" s="1"/>
  <c r="C1437" i="1"/>
  <c r="H1445" i="1"/>
  <c r="J1445" i="1"/>
  <c r="I30" i="3"/>
  <c r="D1453" i="1"/>
  <c r="G1469" i="1"/>
  <c r="H1469" i="1"/>
  <c r="B25" i="9"/>
  <c r="B37" i="9"/>
  <c r="B46" i="9"/>
  <c r="B57" i="9"/>
  <c r="B62" i="9"/>
  <c r="H1400" i="1"/>
  <c r="G1400" i="1"/>
  <c r="H1404" i="1"/>
  <c r="G1404" i="1"/>
  <c r="H1412" i="1"/>
  <c r="G1412" i="1"/>
  <c r="H1416" i="1"/>
  <c r="G1416" i="1"/>
  <c r="H1420" i="1"/>
  <c r="G1420" i="1"/>
  <c r="H1424" i="1"/>
  <c r="G1424" i="1"/>
  <c r="H1428" i="1"/>
  <c r="G1428" i="1"/>
  <c r="H1432" i="1"/>
  <c r="G1432" i="1"/>
  <c r="G1447" i="1"/>
  <c r="G1449" i="1"/>
  <c r="G1451" i="1"/>
  <c r="G1454" i="1"/>
  <c r="G1460" i="1"/>
  <c r="H1460" i="1"/>
  <c r="J1463" i="1"/>
  <c r="J1465" i="1"/>
  <c r="G1467" i="1"/>
  <c r="H1467" i="1"/>
  <c r="G1471" i="1"/>
  <c r="H1471" i="1"/>
  <c r="G1473" i="1"/>
  <c r="H1473" i="1"/>
  <c r="G1476" i="1"/>
  <c r="H1476" i="1"/>
  <c r="J1478" i="1"/>
  <c r="E50" i="4"/>
  <c r="D46" i="1" s="1"/>
  <c r="F112" i="4"/>
  <c r="F140" i="4"/>
  <c r="G155" i="1"/>
  <c r="E263" i="4"/>
  <c r="D259" i="1" s="1"/>
  <c r="D311" i="4"/>
  <c r="C306" i="1" s="1"/>
  <c r="F397" i="4"/>
  <c r="D421" i="4"/>
  <c r="F422" i="4"/>
  <c r="E472" i="4"/>
  <c r="D466" i="1" s="1"/>
  <c r="E484" i="4"/>
  <c r="D478" i="1" s="1"/>
  <c r="E529" i="4"/>
  <c r="D523" i="1" s="1"/>
  <c r="E580" i="4"/>
  <c r="D574" i="1" s="1"/>
  <c r="E625" i="4"/>
  <c r="D619" i="1" s="1"/>
  <c r="F35" i="5"/>
  <c r="F88" i="5"/>
  <c r="F250" i="5"/>
  <c r="E23" i="9"/>
  <c r="B23" i="9" s="1"/>
  <c r="E28" i="9"/>
  <c r="B28" i="9" s="1"/>
  <c r="E31" i="9"/>
  <c r="B31" i="9" s="1"/>
  <c r="E36" i="9"/>
  <c r="B36" i="9" s="1"/>
  <c r="E39" i="9"/>
  <c r="B39" i="9" s="1"/>
  <c r="E42" i="9"/>
  <c r="B42" i="9" s="1"/>
  <c r="E48" i="9"/>
  <c r="B48" i="9" s="1"/>
  <c r="E50" i="9"/>
  <c r="B50" i="9" s="1"/>
  <c r="E51" i="9"/>
  <c r="B51" i="9" s="1"/>
  <c r="E56" i="9"/>
  <c r="B56" i="9" s="1"/>
  <c r="E58" i="9"/>
  <c r="B58" i="9" s="1"/>
  <c r="E59" i="9"/>
  <c r="B59" i="9" s="1"/>
  <c r="E64" i="9"/>
  <c r="B64" i="9" s="1"/>
  <c r="E66" i="9"/>
  <c r="B66" i="9" s="1"/>
  <c r="E67" i="9"/>
  <c r="B67" i="9" s="1"/>
  <c r="E70" i="9"/>
  <c r="B70" i="9" s="1"/>
  <c r="E71" i="9"/>
  <c r="B71" i="9" s="1"/>
  <c r="B81" i="9"/>
  <c r="B86" i="9"/>
  <c r="B97" i="9"/>
  <c r="B102" i="9"/>
  <c r="B113" i="9"/>
  <c r="B118" i="9"/>
  <c r="B129" i="9"/>
  <c r="B134" i="9"/>
  <c r="B141" i="9"/>
  <c r="B146" i="9"/>
  <c r="B155" i="9"/>
  <c r="B216" i="9"/>
  <c r="B230" i="9"/>
  <c r="B234" i="9"/>
  <c r="B240" i="9"/>
  <c r="B250" i="9"/>
  <c r="B258" i="9"/>
  <c r="B260" i="9"/>
  <c r="B264" i="9"/>
  <c r="F277" i="9"/>
  <c r="B294" i="9"/>
  <c r="B296" i="9"/>
  <c r="B298" i="9"/>
  <c r="B304" i="9"/>
  <c r="E72" i="9"/>
  <c r="B72" i="9" s="1"/>
  <c r="E74" i="9"/>
  <c r="B74" i="9" s="1"/>
  <c r="E75" i="9"/>
  <c r="B75" i="9" s="1"/>
  <c r="E80" i="9"/>
  <c r="B80" i="9" s="1"/>
  <c r="E82" i="9"/>
  <c r="B82" i="9" s="1"/>
  <c r="E83" i="9"/>
  <c r="B83" i="9" s="1"/>
  <c r="E88" i="9"/>
  <c r="B88" i="9" s="1"/>
  <c r="E90" i="9"/>
  <c r="B90" i="9" s="1"/>
  <c r="E91" i="9"/>
  <c r="B91" i="9" s="1"/>
  <c r="E96" i="9"/>
  <c r="B96" i="9" s="1"/>
  <c r="E98" i="9"/>
  <c r="B98" i="9" s="1"/>
  <c r="E99" i="9"/>
  <c r="B99" i="9" s="1"/>
  <c r="E104" i="9"/>
  <c r="B104" i="9" s="1"/>
  <c r="E106" i="9"/>
  <c r="B106" i="9" s="1"/>
  <c r="E107" i="9"/>
  <c r="B107" i="9" s="1"/>
  <c r="E112" i="9"/>
  <c r="B112" i="9" s="1"/>
  <c r="E114" i="9"/>
  <c r="B114" i="9" s="1"/>
  <c r="E115" i="9"/>
  <c r="B115" i="9" s="1"/>
  <c r="E120" i="9"/>
  <c r="B120" i="9" s="1"/>
  <c r="E122" i="9"/>
  <c r="B122" i="9" s="1"/>
  <c r="E123" i="9"/>
  <c r="B123" i="9" s="1"/>
  <c r="E128" i="9"/>
  <c r="B128" i="9" s="1"/>
  <c r="E130" i="9"/>
  <c r="B130" i="9" s="1"/>
  <c r="E131" i="9"/>
  <c r="B131" i="9" s="1"/>
  <c r="E136" i="9"/>
  <c r="B136" i="9" s="1"/>
  <c r="E138" i="9"/>
  <c r="B138" i="9" s="1"/>
  <c r="E140" i="9"/>
  <c r="B140" i="9" s="1"/>
  <c r="E142" i="9"/>
  <c r="B142" i="9" s="1"/>
  <c r="E149" i="9"/>
  <c r="B149" i="9" s="1"/>
  <c r="E150" i="9"/>
  <c r="B150" i="9" s="1"/>
  <c r="E152" i="9"/>
  <c r="B152" i="9" s="1"/>
  <c r="E157" i="9"/>
  <c r="B157" i="9" s="1"/>
  <c r="E158" i="9"/>
  <c r="B158" i="9" s="1"/>
  <c r="E160" i="9"/>
  <c r="B160" i="9" s="1"/>
  <c r="F223" i="9"/>
  <c r="F224" i="9"/>
  <c r="B224" i="9" s="1"/>
  <c r="F225" i="9"/>
  <c r="B225" i="9" s="1"/>
  <c r="B227" i="9"/>
  <c r="F231" i="9"/>
  <c r="B231" i="9" s="1"/>
  <c r="F235" i="9"/>
  <c r="F236" i="9"/>
  <c r="B236" i="9" s="1"/>
  <c r="F237" i="9"/>
  <c r="B237" i="9" s="1"/>
  <c r="F243" i="9"/>
  <c r="B243" i="9" s="1"/>
  <c r="F244" i="9"/>
  <c r="B244" i="9" s="1"/>
  <c r="F245" i="9"/>
  <c r="F251" i="9"/>
  <c r="F252" i="9"/>
  <c r="B252" i="9" s="1"/>
  <c r="F253" i="9"/>
  <c r="B253" i="9" s="1"/>
  <c r="F255" i="9"/>
  <c r="B255" i="9" s="1"/>
  <c r="F256" i="9"/>
  <c r="B256" i="9" s="1"/>
  <c r="F268" i="9"/>
  <c r="B268" i="9" s="1"/>
  <c r="E282" i="9"/>
  <c r="B282" i="9" s="1"/>
  <c r="E288" i="9"/>
  <c r="B288" i="9" s="1"/>
  <c r="E297" i="9"/>
  <c r="B297" i="9" s="1"/>
  <c r="E303" i="9"/>
  <c r="B303" i="9" s="1"/>
  <c r="H405" i="1"/>
  <c r="G1165" i="1"/>
  <c r="G1265" i="1"/>
  <c r="G1027" i="1"/>
  <c r="G1227" i="1"/>
  <c r="G1228" i="1"/>
  <c r="G1226" i="1"/>
  <c r="E283" i="9"/>
  <c r="B283" i="9" s="1"/>
  <c r="G1156" i="1"/>
  <c r="F149" i="5"/>
  <c r="H1151" i="1"/>
  <c r="H1138" i="1"/>
  <c r="F215" i="9"/>
  <c r="E299" i="9"/>
  <c r="B299" i="9" s="1"/>
  <c r="G649" i="1"/>
  <c r="G647" i="1"/>
  <c r="G669" i="1"/>
  <c r="H715" i="1"/>
  <c r="G711" i="1"/>
  <c r="C307" i="1"/>
  <c r="H307" i="1" s="1"/>
  <c r="H291" i="1"/>
  <c r="E286" i="9"/>
  <c r="B286" i="9" s="1"/>
  <c r="E293" i="9"/>
  <c r="B293" i="9" s="1"/>
  <c r="E33" i="9"/>
  <c r="B33" i="9" s="1"/>
  <c r="H155" i="1"/>
  <c r="D82" i="4"/>
  <c r="C78" i="1" s="1"/>
  <c r="E300" i="9"/>
  <c r="B300" i="9" s="1"/>
  <c r="H821" i="1"/>
  <c r="G713" i="1"/>
  <c r="H713" i="1"/>
  <c r="E43" i="9"/>
  <c r="B43" i="9" s="1"/>
  <c r="H711" i="1"/>
  <c r="G710" i="1"/>
  <c r="H710" i="1"/>
  <c r="E38" i="9"/>
  <c r="B38" i="9" s="1"/>
  <c r="H703" i="1"/>
  <c r="H670" i="1"/>
  <c r="H668" i="1"/>
  <c r="H645" i="1"/>
  <c r="H642" i="1"/>
  <c r="F652" i="4"/>
  <c r="G642" i="1"/>
  <c r="G645" i="1"/>
  <c r="H641" i="1"/>
  <c r="G641" i="1"/>
  <c r="H406" i="1"/>
  <c r="G406" i="1"/>
  <c r="F418" i="4"/>
  <c r="G405" i="1"/>
  <c r="H379" i="1"/>
  <c r="H378" i="1"/>
  <c r="G378" i="1"/>
  <c r="G379" i="1"/>
  <c r="F383" i="4"/>
  <c r="H371" i="1"/>
  <c r="G371" i="1"/>
  <c r="G366" i="1"/>
  <c r="F369" i="4"/>
  <c r="G365" i="1"/>
  <c r="G364" i="1"/>
  <c r="H364" i="1"/>
  <c r="H365" i="1"/>
  <c r="H308" i="1"/>
  <c r="G307" i="1"/>
  <c r="G308" i="1"/>
  <c r="H290" i="1"/>
  <c r="H413" i="1"/>
  <c r="G290" i="1"/>
  <c r="G413" i="1"/>
  <c r="G411" i="1"/>
  <c r="H289" i="1"/>
  <c r="G289" i="1"/>
  <c r="G412" i="1"/>
  <c r="D644" i="4"/>
  <c r="G288" i="1"/>
  <c r="F417" i="4"/>
  <c r="H411" i="1"/>
  <c r="H412" i="1"/>
  <c r="E273" i="9"/>
  <c r="B273" i="9" s="1"/>
  <c r="G248" i="1"/>
  <c r="G255" i="1"/>
  <c r="G257" i="1"/>
  <c r="G243" i="1"/>
  <c r="G244" i="1"/>
  <c r="E224" i="4"/>
  <c r="D220" i="1" s="1"/>
  <c r="G209" i="1"/>
  <c r="H209" i="1"/>
  <c r="E196" i="4"/>
  <c r="D192" i="1" s="1"/>
  <c r="H207" i="1"/>
  <c r="H206" i="1"/>
  <c r="F210" i="4"/>
  <c r="G206" i="1"/>
  <c r="G207" i="1"/>
  <c r="G191" i="1"/>
  <c r="H190" i="1"/>
  <c r="G190" i="1"/>
  <c r="H189" i="1"/>
  <c r="G189" i="1"/>
  <c r="H188" i="1"/>
  <c r="G184" i="1"/>
  <c r="G188" i="1"/>
  <c r="G187" i="1"/>
  <c r="H184" i="1"/>
  <c r="H186" i="1"/>
  <c r="F188" i="4"/>
  <c r="E47" i="9"/>
  <c r="B47" i="9" s="1"/>
  <c r="G186" i="1"/>
  <c r="B223" i="9"/>
  <c r="G183" i="1"/>
  <c r="H181" i="1"/>
  <c r="G181" i="1"/>
  <c r="H180" i="1"/>
  <c r="F220" i="9"/>
  <c r="B220" i="9" s="1"/>
  <c r="E44" i="9"/>
  <c r="B44" i="9" s="1"/>
  <c r="G179" i="1"/>
  <c r="F219" i="9"/>
  <c r="B219" i="9" s="1"/>
  <c r="H177" i="1"/>
  <c r="G177" i="1"/>
  <c r="H175" i="1"/>
  <c r="G175" i="1"/>
  <c r="H173" i="1"/>
  <c r="F177" i="4"/>
  <c r="H174" i="1"/>
  <c r="G173" i="1"/>
  <c r="G174" i="1"/>
  <c r="H172" i="1"/>
  <c r="H170" i="1"/>
  <c r="G170" i="1"/>
  <c r="G169" i="1"/>
  <c r="H168" i="1"/>
  <c r="G168" i="1"/>
  <c r="H167" i="1"/>
  <c r="H165" i="1"/>
  <c r="D163" i="4"/>
  <c r="C159" i="1" s="1"/>
  <c r="H166" i="1"/>
  <c r="G165" i="1"/>
  <c r="G166" i="1"/>
  <c r="E163" i="4"/>
  <c r="D159" i="1" s="1"/>
  <c r="F169" i="4"/>
  <c r="H163" i="1"/>
  <c r="G163" i="1"/>
  <c r="H162" i="1"/>
  <c r="E41" i="9"/>
  <c r="B41" i="9" s="1"/>
  <c r="H161" i="1"/>
  <c r="F164" i="4"/>
  <c r="H160" i="1"/>
  <c r="G160" i="1"/>
  <c r="G161" i="1"/>
  <c r="H157" i="1"/>
  <c r="F159" i="4"/>
  <c r="E152" i="4"/>
  <c r="F218" i="9"/>
  <c r="B218" i="9" s="1"/>
  <c r="E40" i="9"/>
  <c r="B40" i="9" s="1"/>
  <c r="H149" i="1"/>
  <c r="H150" i="1"/>
  <c r="G149" i="1"/>
  <c r="G150" i="1"/>
  <c r="F153" i="4"/>
  <c r="H131" i="1"/>
  <c r="H130" i="1"/>
  <c r="G130" i="1"/>
  <c r="G131" i="1"/>
  <c r="H124" i="1"/>
  <c r="H125" i="1"/>
  <c r="G124" i="1"/>
  <c r="G125" i="1"/>
  <c r="G108" i="1"/>
  <c r="G113" i="1"/>
  <c r="H108" i="1"/>
  <c r="H113" i="1"/>
  <c r="H94" i="1"/>
  <c r="H96" i="1"/>
  <c r="F98" i="4"/>
  <c r="G94" i="1"/>
  <c r="G96" i="1"/>
  <c r="H89" i="1"/>
  <c r="H87" i="1"/>
  <c r="G87" i="1"/>
  <c r="G89" i="1"/>
  <c r="F91" i="4"/>
  <c r="H81" i="1"/>
  <c r="H79" i="1"/>
  <c r="G79" i="1"/>
  <c r="G81" i="1"/>
  <c r="H73" i="1"/>
  <c r="H74" i="1"/>
  <c r="G66" i="1"/>
  <c r="F68" i="4"/>
  <c r="E30" i="9"/>
  <c r="B30" i="9" s="1"/>
  <c r="H64" i="1"/>
  <c r="H65" i="1"/>
  <c r="G64" i="1"/>
  <c r="G65" i="1"/>
  <c r="H1278" i="1"/>
  <c r="G1278" i="1"/>
  <c r="G1274" i="1"/>
  <c r="H1247" i="1"/>
  <c r="G1247" i="1"/>
  <c r="G1244" i="1"/>
  <c r="H1233" i="1"/>
  <c r="G1233" i="1"/>
  <c r="G1232" i="1"/>
  <c r="E245" i="5"/>
  <c r="D1222" i="1" s="1"/>
  <c r="G1224" i="1"/>
  <c r="G1223" i="1"/>
  <c r="H1223" i="1"/>
  <c r="H1224" i="1"/>
  <c r="D245" i="5"/>
  <c r="E281" i="9"/>
  <c r="B281" i="9" s="1"/>
  <c r="H1218" i="1"/>
  <c r="E237" i="5"/>
  <c r="D1215" i="1"/>
  <c r="H1216" i="1"/>
  <c r="G1216" i="1"/>
  <c r="G1217" i="1"/>
  <c r="F239" i="5"/>
  <c r="G1166" i="1"/>
  <c r="E308" i="9"/>
  <c r="B308" i="9" s="1"/>
  <c r="H1166" i="1"/>
  <c r="E292" i="9"/>
  <c r="B292" i="9" s="1"/>
  <c r="H1160" i="1"/>
  <c r="G1158" i="1"/>
  <c r="H1157" i="1"/>
  <c r="H1158" i="1"/>
  <c r="D1154" i="1"/>
  <c r="H1156" i="1"/>
  <c r="G1155" i="1"/>
  <c r="H1155" i="1"/>
  <c r="F170" i="5"/>
  <c r="G1148" i="1"/>
  <c r="G1151" i="1"/>
  <c r="G1142" i="1"/>
  <c r="H1124" i="1"/>
  <c r="G1124" i="1"/>
  <c r="E290" i="9"/>
  <c r="B290" i="9" s="1"/>
  <c r="H1056" i="1"/>
  <c r="E285" i="9"/>
  <c r="B285" i="9" s="1"/>
  <c r="F78" i="5"/>
  <c r="H1061" i="1"/>
  <c r="G1056" i="1"/>
  <c r="G1061" i="1"/>
  <c r="H1054" i="1"/>
  <c r="G1054" i="1"/>
  <c r="H1052" i="1"/>
  <c r="G1052" i="1"/>
  <c r="H1048" i="1"/>
  <c r="G1048" i="1"/>
  <c r="G1050" i="1"/>
  <c r="H1033" i="1"/>
  <c r="G1032" i="1"/>
  <c r="H1028" i="1"/>
  <c r="G1028" i="1"/>
  <c r="H1018" i="1"/>
  <c r="G1013" i="1"/>
  <c r="G1014" i="1"/>
  <c r="H1006" i="1"/>
  <c r="G1006" i="1"/>
  <c r="G1004" i="1"/>
  <c r="H997" i="1"/>
  <c r="E12" i="5"/>
  <c r="D990" i="1" s="1"/>
  <c r="F19" i="5"/>
  <c r="G997" i="1"/>
  <c r="G991" i="1"/>
  <c r="G993" i="1"/>
  <c r="G992" i="1"/>
  <c r="F13" i="5"/>
  <c r="H991" i="1"/>
  <c r="H992" i="1"/>
  <c r="H986" i="1"/>
  <c r="H988" i="1"/>
  <c r="G986" i="1"/>
  <c r="G987" i="1"/>
  <c r="G1579" i="1"/>
  <c r="G1574" i="1"/>
  <c r="G1571" i="1"/>
  <c r="H1566" i="1"/>
  <c r="G1559" i="1"/>
  <c r="G1554" i="1"/>
  <c r="G1553" i="1"/>
  <c r="H1552" i="1"/>
  <c r="G1550" i="1"/>
  <c r="H1544" i="1"/>
  <c r="G1543" i="1"/>
  <c r="G1542" i="1"/>
  <c r="H1540" i="1"/>
  <c r="G1538" i="1"/>
  <c r="G1537" i="1"/>
  <c r="H1536" i="1"/>
  <c r="H1530" i="1"/>
  <c r="G1516" i="1"/>
  <c r="G1514" i="1"/>
  <c r="H1511" i="1"/>
  <c r="G1512" i="1"/>
  <c r="D24" i="8"/>
  <c r="C1499" i="1" s="1"/>
  <c r="G1499" i="1" s="1"/>
  <c r="G1510" i="1"/>
  <c r="G1508" i="1"/>
  <c r="H1507" i="1"/>
  <c r="G1504" i="1"/>
  <c r="H1503" i="1"/>
  <c r="G1498" i="1"/>
  <c r="G1496" i="1"/>
  <c r="H1495" i="1"/>
  <c r="D6" i="8"/>
  <c r="C1481" i="1" s="1"/>
  <c r="H1481" i="1" s="1"/>
  <c r="G1494" i="1"/>
  <c r="H1491" i="1"/>
  <c r="G1490" i="1"/>
  <c r="H1483" i="1"/>
  <c r="G1486" i="1"/>
  <c r="B215" i="9"/>
  <c r="F217" i="9"/>
  <c r="B217" i="9" s="1"/>
  <c r="E287" i="9"/>
  <c r="B287" i="9" s="1"/>
  <c r="E27" i="9"/>
  <c r="B27" i="9" s="1"/>
  <c r="E32" i="9"/>
  <c r="B32" i="9" s="1"/>
  <c r="E295" i="9"/>
  <c r="B295" i="9" s="1"/>
  <c r="E302" i="9"/>
  <c r="B302" i="9" s="1"/>
  <c r="H1497" i="1"/>
  <c r="G1497" i="1"/>
  <c r="D12" i="5"/>
  <c r="F45" i="5"/>
  <c r="H1439" i="1"/>
  <c r="J1439" i="1"/>
  <c r="J1440" i="1"/>
  <c r="H1440" i="1"/>
  <c r="H1441" i="1"/>
  <c r="J1441" i="1"/>
  <c r="J1442" i="1"/>
  <c r="H1442" i="1"/>
  <c r="H1443" i="1"/>
  <c r="J1443" i="1"/>
  <c r="J1444" i="1"/>
  <c r="H1444" i="1"/>
  <c r="H1455" i="1"/>
  <c r="H1456" i="1"/>
  <c r="H1457" i="1"/>
  <c r="I1457" i="1" s="1"/>
  <c r="H1458" i="1"/>
  <c r="H1459" i="1"/>
  <c r="H1462" i="1"/>
  <c r="G1462" i="1"/>
  <c r="H1466" i="1"/>
  <c r="G1466" i="1"/>
  <c r="H1474" i="1"/>
  <c r="G1474" i="1"/>
  <c r="H1521" i="1"/>
  <c r="G1521" i="1"/>
  <c r="H1526" i="1"/>
  <c r="G1526" i="1"/>
  <c r="G1568" i="1"/>
  <c r="H1568" i="1"/>
  <c r="H1479" i="1"/>
  <c r="G1479" i="1"/>
  <c r="H1489" i="1"/>
  <c r="G1489" i="1"/>
  <c r="H1505" i="1"/>
  <c r="G1505" i="1"/>
  <c r="H1513" i="1"/>
  <c r="G1513" i="1"/>
  <c r="G1532" i="1"/>
  <c r="H1532" i="1"/>
  <c r="H1573" i="1"/>
  <c r="G1573" i="1"/>
  <c r="C1023" i="1"/>
  <c r="C1030" i="1"/>
  <c r="C1096" i="1"/>
  <c r="G1366" i="1"/>
  <c r="G1370" i="1"/>
  <c r="G1374" i="1"/>
  <c r="G1378" i="1"/>
  <c r="G1382" i="1"/>
  <c r="G1386" i="1"/>
  <c r="G1390" i="1"/>
  <c r="G1394" i="1"/>
  <c r="G1398" i="1"/>
  <c r="G1402" i="1"/>
  <c r="G1406" i="1"/>
  <c r="G1410" i="1"/>
  <c r="G1414" i="1"/>
  <c r="G1418" i="1"/>
  <c r="G1422" i="1"/>
  <c r="G1426" i="1"/>
  <c r="G1430" i="1"/>
  <c r="G1434" i="1"/>
  <c r="I1447" i="1"/>
  <c r="I1449" i="1"/>
  <c r="I1451" i="1"/>
  <c r="J1457" i="1"/>
  <c r="J1459" i="1"/>
  <c r="J1462" i="1"/>
  <c r="J1466" i="1"/>
  <c r="J1474" i="1"/>
  <c r="I1476" i="1"/>
  <c r="H1477" i="1"/>
  <c r="G1477" i="1"/>
  <c r="H1529" i="1"/>
  <c r="G1529" i="1"/>
  <c r="H1534" i="1"/>
  <c r="G1534" i="1"/>
  <c r="H1557" i="1"/>
  <c r="G1557" i="1"/>
  <c r="H1562" i="1"/>
  <c r="G1562" i="1"/>
  <c r="I24" i="3"/>
  <c r="I1459" i="1"/>
  <c r="H1485" i="1"/>
  <c r="G1485" i="1"/>
  <c r="H1493" i="1"/>
  <c r="G1493" i="1"/>
  <c r="H1501" i="1"/>
  <c r="G1501" i="1"/>
  <c r="H1509" i="1"/>
  <c r="G1509" i="1"/>
  <c r="G1560" i="1"/>
  <c r="H1560" i="1"/>
  <c r="I36" i="3"/>
  <c r="C1576" i="1"/>
  <c r="G1365" i="1"/>
  <c r="G1369" i="1"/>
  <c r="G1373" i="1"/>
  <c r="G1377" i="1"/>
  <c r="G1381" i="1"/>
  <c r="G1385" i="1"/>
  <c r="G1389" i="1"/>
  <c r="G1393" i="1"/>
  <c r="G1397" i="1"/>
  <c r="G1401" i="1"/>
  <c r="G1405" i="1"/>
  <c r="G1409" i="1"/>
  <c r="G1413" i="1"/>
  <c r="G1417" i="1"/>
  <c r="G1421" i="1"/>
  <c r="G1425" i="1"/>
  <c r="G1429" i="1"/>
  <c r="G1433" i="1"/>
  <c r="G1439" i="1"/>
  <c r="I1439" i="1" s="1"/>
  <c r="G1440" i="1"/>
  <c r="I1440" i="1" s="1"/>
  <c r="G1441" i="1"/>
  <c r="I1441" i="1" s="1"/>
  <c r="G1442" i="1"/>
  <c r="I1442" i="1" s="1"/>
  <c r="G1443" i="1"/>
  <c r="I1443" i="1" s="1"/>
  <c r="G1444" i="1"/>
  <c r="I1444" i="1" s="1"/>
  <c r="G1445" i="1"/>
  <c r="G1455" i="1"/>
  <c r="I1455" i="1" s="1"/>
  <c r="G1456" i="1"/>
  <c r="I1456" i="1" s="1"/>
  <c r="G1458" i="1"/>
  <c r="I1458" i="1" s="1"/>
  <c r="I1460" i="1"/>
  <c r="H1461" i="1"/>
  <c r="G1461" i="1"/>
  <c r="I1463" i="1"/>
  <c r="H1464" i="1"/>
  <c r="G1464" i="1"/>
  <c r="I1464" i="1" s="1"/>
  <c r="I1467" i="1"/>
  <c r="H1468" i="1"/>
  <c r="G1468" i="1"/>
  <c r="I1471" i="1"/>
  <c r="H1472" i="1"/>
  <c r="G1472" i="1"/>
  <c r="J1477" i="1"/>
  <c r="H1535" i="1"/>
  <c r="H1565" i="1"/>
  <c r="G1565" i="1"/>
  <c r="H1570" i="1"/>
  <c r="G1570" i="1"/>
  <c r="H1578" i="1"/>
  <c r="G1578" i="1"/>
  <c r="F54" i="4"/>
  <c r="D50" i="4"/>
  <c r="F83" i="4"/>
  <c r="E82" i="4"/>
  <c r="D78" i="1" s="1"/>
  <c r="F163" i="4"/>
  <c r="F216" i="4"/>
  <c r="D215" i="4"/>
  <c r="F516" i="4"/>
  <c r="D515" i="4"/>
  <c r="F134" i="4"/>
  <c r="D133" i="4"/>
  <c r="F312" i="4"/>
  <c r="E311" i="4"/>
  <c r="D306" i="1" s="1"/>
  <c r="E363" i="4"/>
  <c r="D358" i="1" s="1"/>
  <c r="E420" i="4"/>
  <c r="H1480" i="1"/>
  <c r="G1525" i="1"/>
  <c r="H1528" i="1"/>
  <c r="G1533" i="1"/>
  <c r="H1556" i="1"/>
  <c r="G1561" i="1"/>
  <c r="H1564" i="1"/>
  <c r="G1569" i="1"/>
  <c r="H1572" i="1"/>
  <c r="H1577" i="1"/>
  <c r="G1577" i="1"/>
  <c r="D106" i="4"/>
  <c r="D224" i="4"/>
  <c r="F264" i="4"/>
  <c r="D263" i="4"/>
  <c r="E299" i="4"/>
  <c r="E351" i="4"/>
  <c r="E643" i="4"/>
  <c r="D637" i="1" s="1"/>
  <c r="F416" i="4"/>
  <c r="F460" i="4"/>
  <c r="D459" i="4"/>
  <c r="G309" i="9"/>
  <c r="E309" i="9" s="1"/>
  <c r="B309" i="9" s="1"/>
  <c r="F190" i="5"/>
  <c r="F36" i="6"/>
  <c r="D35" i="6"/>
  <c r="E87" i="5"/>
  <c r="D177" i="5"/>
  <c r="F180" i="5"/>
  <c r="F207" i="5"/>
  <c r="D206" i="5"/>
  <c r="F5" i="6"/>
  <c r="E35" i="6"/>
  <c r="D114" i="6"/>
  <c r="F130" i="6"/>
  <c r="D129" i="6"/>
  <c r="D44" i="4"/>
  <c r="D124" i="4"/>
  <c r="D152" i="4"/>
  <c r="D196" i="4"/>
  <c r="D299" i="4"/>
  <c r="F530" i="4"/>
  <c r="D529" i="4"/>
  <c r="E593" i="4"/>
  <c r="D587" i="1" s="1"/>
  <c r="E206" i="5"/>
  <c r="F259" i="5"/>
  <c r="D643" i="4"/>
  <c r="E644" i="4"/>
  <c r="D638" i="1" s="1"/>
  <c r="D567" i="4"/>
  <c r="D580" i="4"/>
  <c r="F585" i="4"/>
  <c r="F594" i="4"/>
  <c r="D593" i="4"/>
  <c r="F8" i="5"/>
  <c r="F70" i="5"/>
  <c r="D69" i="5"/>
  <c r="D238" i="5"/>
  <c r="E5" i="7"/>
  <c r="G315" i="9" s="1"/>
  <c r="E315" i="9" s="1"/>
  <c r="D49" i="8"/>
  <c r="E143" i="9"/>
  <c r="B143"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5" i="9"/>
  <c r="E165" i="9" s="1"/>
  <c r="B165" i="9" s="1"/>
  <c r="G164" i="9"/>
  <c r="E164" i="9" s="1"/>
  <c r="B164" i="9" s="1"/>
  <c r="G163" i="9"/>
  <c r="E163" i="9" s="1"/>
  <c r="B163" i="9" s="1"/>
  <c r="G162" i="9"/>
  <c r="E162" i="9" s="1"/>
  <c r="B162" i="9" s="1"/>
  <c r="G161" i="9"/>
  <c r="E161" i="9" s="1"/>
  <c r="B161" i="9" s="1"/>
  <c r="I10" i="9"/>
  <c r="B239" i="9"/>
  <c r="B221" i="9"/>
  <c r="B241" i="9"/>
  <c r="B247" i="9"/>
  <c r="B235" i="9"/>
  <c r="B245" i="9"/>
  <c r="B251" i="9"/>
  <c r="D1408" i="1" l="1"/>
  <c r="I27" i="3"/>
  <c r="H29" i="3"/>
  <c r="F146" i="5"/>
  <c r="G1127" i="1"/>
  <c r="D42" i="8"/>
  <c r="F421" i="4"/>
  <c r="C415" i="1"/>
  <c r="I1473" i="1"/>
  <c r="G1453" i="1"/>
  <c r="H1453" i="1"/>
  <c r="H1437" i="1"/>
  <c r="G1437" i="1"/>
  <c r="H1167" i="1"/>
  <c r="G1167" i="1"/>
  <c r="F484" i="4"/>
  <c r="C478" i="1"/>
  <c r="I1450" i="1"/>
  <c r="I1446" i="1"/>
  <c r="I1477" i="1"/>
  <c r="I1479" i="1"/>
  <c r="I1466" i="1"/>
  <c r="F625" i="4"/>
  <c r="C619" i="1"/>
  <c r="F472" i="4"/>
  <c r="C466" i="1"/>
  <c r="I1452" i="1"/>
  <c r="I1448" i="1"/>
  <c r="F644" i="4"/>
  <c r="C638" i="1"/>
  <c r="H638" i="1" s="1"/>
  <c r="H159" i="1"/>
  <c r="G159" i="1"/>
  <c r="E151" i="4"/>
  <c r="D148" i="1"/>
  <c r="E6" i="4"/>
  <c r="F82" i="4"/>
  <c r="F245" i="5"/>
  <c r="C1222" i="1"/>
  <c r="I23" i="3"/>
  <c r="D1214" i="1"/>
  <c r="E7" i="5"/>
  <c r="I20" i="3" s="1"/>
  <c r="H1499" i="1"/>
  <c r="G1481" i="1"/>
  <c r="D414" i="1"/>
  <c r="F133" i="4"/>
  <c r="C129" i="1"/>
  <c r="G1576" i="1"/>
  <c r="H1576" i="1"/>
  <c r="G1030" i="1"/>
  <c r="H1030" i="1"/>
  <c r="C1524" i="1"/>
  <c r="D43" i="8"/>
  <c r="G313" i="9" s="1"/>
  <c r="E313" i="9" s="1"/>
  <c r="B313" i="9" s="1"/>
  <c r="I34" i="3"/>
  <c r="C1517" i="1"/>
  <c r="F196" i="4"/>
  <c r="C192" i="1"/>
  <c r="F129" i="6"/>
  <c r="C1423" i="1"/>
  <c r="F35" i="6"/>
  <c r="H25" i="3"/>
  <c r="C1329" i="1"/>
  <c r="F459" i="4"/>
  <c r="D420" i="4"/>
  <c r="C453" i="1"/>
  <c r="E350" i="4"/>
  <c r="D346" i="1"/>
  <c r="F224" i="4"/>
  <c r="C220" i="1"/>
  <c r="H358" i="1"/>
  <c r="G358" i="1"/>
  <c r="F515" i="4"/>
  <c r="C509" i="1"/>
  <c r="F50" i="4"/>
  <c r="C46" i="1"/>
  <c r="G1023" i="1"/>
  <c r="H1023" i="1"/>
  <c r="F593" i="4"/>
  <c r="C587" i="1"/>
  <c r="H310" i="9"/>
  <c r="E176" i="5"/>
  <c r="D1183" i="1"/>
  <c r="I25" i="3"/>
  <c r="D1329" i="1"/>
  <c r="G310" i="9"/>
  <c r="F206" i="5"/>
  <c r="C1183" i="1"/>
  <c r="D1065" i="1"/>
  <c r="E68" i="5"/>
  <c r="F12" i="5"/>
  <c r="C990" i="1"/>
  <c r="B192" i="9"/>
  <c r="I29" i="3"/>
  <c r="D1436" i="1"/>
  <c r="D7" i="5"/>
  <c r="F643" i="4"/>
  <c r="C637" i="1"/>
  <c r="D528" i="4"/>
  <c r="F529" i="4"/>
  <c r="C523" i="1"/>
  <c r="H21" i="9"/>
  <c r="G21" i="9"/>
  <c r="D151" i="4"/>
  <c r="F152" i="4"/>
  <c r="C148" i="1"/>
  <c r="D141" i="6"/>
  <c r="E298" i="4"/>
  <c r="D294" i="1"/>
  <c r="F106" i="4"/>
  <c r="C102" i="1"/>
  <c r="H306" i="1"/>
  <c r="G306" i="1"/>
  <c r="I16" i="3"/>
  <c r="D2" i="1"/>
  <c r="H78" i="1"/>
  <c r="G78" i="1"/>
  <c r="I1468" i="1"/>
  <c r="E141" i="6"/>
  <c r="F363" i="4"/>
  <c r="D68" i="5"/>
  <c r="F69" i="5"/>
  <c r="C1047" i="1"/>
  <c r="F567" i="4"/>
  <c r="C561" i="1"/>
  <c r="D298" i="4"/>
  <c r="F299" i="4"/>
  <c r="C294" i="1"/>
  <c r="F44" i="4"/>
  <c r="D6" i="4"/>
  <c r="C40" i="1"/>
  <c r="B315" i="9"/>
  <c r="E314" i="9"/>
  <c r="I10" i="3" s="1"/>
  <c r="F238" i="5"/>
  <c r="D237" i="5"/>
  <c r="C1215" i="1"/>
  <c r="F580" i="4"/>
  <c r="C574" i="1"/>
  <c r="F124" i="4"/>
  <c r="C120" i="1"/>
  <c r="H27" i="3"/>
  <c r="F114" i="6"/>
  <c r="C1408" i="1"/>
  <c r="G317" i="9"/>
  <c r="E317" i="9" s="1"/>
  <c r="G307" i="9"/>
  <c r="E307" i="9" s="1"/>
  <c r="B307" i="9" s="1"/>
  <c r="D176" i="5"/>
  <c r="F177" i="5"/>
  <c r="C1154" i="1"/>
  <c r="F263" i="4"/>
  <c r="C259" i="1"/>
  <c r="E528" i="4"/>
  <c r="F215" i="4"/>
  <c r="C211" i="1"/>
  <c r="I1472" i="1"/>
  <c r="F311" i="4"/>
  <c r="G1096" i="1"/>
  <c r="H1096" i="1"/>
  <c r="I1474" i="1"/>
  <c r="I1462" i="1"/>
  <c r="G466" i="1" l="1"/>
  <c r="H466" i="1"/>
  <c r="H619" i="1"/>
  <c r="G619" i="1"/>
  <c r="H415" i="1"/>
  <c r="G415" i="1"/>
  <c r="H478" i="1"/>
  <c r="G478" i="1"/>
  <c r="D985" i="1"/>
  <c r="G638" i="1"/>
  <c r="E412" i="4"/>
  <c r="E639" i="4" s="1"/>
  <c r="E289" i="4"/>
  <c r="D147" i="1"/>
  <c r="I17" i="3"/>
  <c r="G1222" i="1"/>
  <c r="H1222" i="1"/>
  <c r="G312" i="9"/>
  <c r="E312" i="9" s="1"/>
  <c r="E311" i="9" s="1"/>
  <c r="H1154" i="1"/>
  <c r="G1154" i="1"/>
  <c r="G148" i="1"/>
  <c r="H148" i="1"/>
  <c r="G1436" i="1"/>
  <c r="H1436" i="1"/>
  <c r="G1183" i="1"/>
  <c r="H1183" i="1"/>
  <c r="G587" i="1"/>
  <c r="H587" i="1"/>
  <c r="H1329" i="1"/>
  <c r="G1329" i="1"/>
  <c r="E636" i="4"/>
  <c r="D630" i="1" s="1"/>
  <c r="D522" i="1"/>
  <c r="F237" i="5"/>
  <c r="H23" i="3"/>
  <c r="C1214" i="1"/>
  <c r="H40" i="1"/>
  <c r="G40" i="1"/>
  <c r="G1047" i="1"/>
  <c r="H1047" i="1"/>
  <c r="I28" i="3"/>
  <c r="D1435" i="1"/>
  <c r="H523" i="1"/>
  <c r="G523" i="1"/>
  <c r="G637" i="1"/>
  <c r="H637" i="1"/>
  <c r="H509" i="1"/>
  <c r="G509" i="1"/>
  <c r="H220" i="1"/>
  <c r="G220" i="1"/>
  <c r="G453" i="1"/>
  <c r="H453" i="1"/>
  <c r="H192" i="1"/>
  <c r="G192" i="1"/>
  <c r="C1518" i="1"/>
  <c r="H11" i="3" s="1"/>
  <c r="I35" i="3"/>
  <c r="E316" i="9"/>
  <c r="B317" i="9"/>
  <c r="G120" i="1"/>
  <c r="H120" i="1"/>
  <c r="H1215" i="1"/>
  <c r="G1215" i="1"/>
  <c r="G294" i="1"/>
  <c r="H294" i="1"/>
  <c r="H990" i="1"/>
  <c r="G990" i="1"/>
  <c r="E408" i="4"/>
  <c r="D403" i="1" s="1"/>
  <c r="D345" i="1"/>
  <c r="F350" i="4"/>
  <c r="H1408" i="1"/>
  <c r="G1408" i="1"/>
  <c r="H259" i="1"/>
  <c r="G259" i="1"/>
  <c r="F176" i="5"/>
  <c r="D175" i="5"/>
  <c r="H22" i="3"/>
  <c r="C1153" i="1"/>
  <c r="H574" i="1"/>
  <c r="G574" i="1"/>
  <c r="D412" i="4"/>
  <c r="F6" i="4"/>
  <c r="H16" i="3"/>
  <c r="C2" i="1"/>
  <c r="D407" i="4"/>
  <c r="F298" i="4"/>
  <c r="C293" i="1"/>
  <c r="D408" i="4"/>
  <c r="D407" i="1"/>
  <c r="E407" i="4"/>
  <c r="D402" i="1" s="1"/>
  <c r="D293" i="1"/>
  <c r="H17" i="3"/>
  <c r="D289" i="4"/>
  <c r="F151" i="4"/>
  <c r="C147" i="1"/>
  <c r="I21" i="3"/>
  <c r="E6" i="5"/>
  <c r="D1046" i="1"/>
  <c r="E310" i="9"/>
  <c r="B310" i="9" s="1"/>
  <c r="E175" i="5"/>
  <c r="D1152" i="1" s="1"/>
  <c r="I22" i="3"/>
  <c r="D1153" i="1"/>
  <c r="H19" i="9"/>
  <c r="E19" i="9" s="1"/>
  <c r="B19" i="9" s="1"/>
  <c r="D635" i="4"/>
  <c r="F420" i="4"/>
  <c r="C414" i="1"/>
  <c r="K1450" i="9"/>
  <c r="G1524" i="1"/>
  <c r="H1524" i="1"/>
  <c r="E635" i="4"/>
  <c r="D629" i="1" s="1"/>
  <c r="H211" i="1"/>
  <c r="G211" i="1"/>
  <c r="H561" i="1"/>
  <c r="G561" i="1"/>
  <c r="H21" i="3"/>
  <c r="F68" i="5"/>
  <c r="C1046" i="1"/>
  <c r="H102" i="1"/>
  <c r="G102" i="1"/>
  <c r="H28" i="3"/>
  <c r="F141" i="6"/>
  <c r="C1435" i="1"/>
  <c r="E21" i="9"/>
  <c r="F528" i="4"/>
  <c r="D636" i="4"/>
  <c r="C522" i="1"/>
  <c r="D6" i="5"/>
  <c r="F7" i="5"/>
  <c r="H20" i="3"/>
  <c r="C985" i="1"/>
  <c r="G1065" i="1"/>
  <c r="H1065" i="1"/>
  <c r="G46" i="1"/>
  <c r="H46" i="1"/>
  <c r="H346" i="1"/>
  <c r="G346" i="1"/>
  <c r="H1423" i="1"/>
  <c r="G1423" i="1"/>
  <c r="H1517" i="1"/>
  <c r="G1517" i="1"/>
  <c r="H129" i="1"/>
  <c r="G129" i="1"/>
  <c r="E413" i="4" l="1"/>
  <c r="E290" i="4"/>
  <c r="D286" i="1" s="1"/>
  <c r="E291" i="4"/>
  <c r="D287" i="1" s="1"/>
  <c r="D285" i="1"/>
  <c r="B312" i="9"/>
  <c r="F636" i="4"/>
  <c r="C630" i="1"/>
  <c r="H1046" i="1"/>
  <c r="G1046" i="1"/>
  <c r="H278" i="9"/>
  <c r="D984" i="1"/>
  <c r="H293" i="1"/>
  <c r="G293" i="1"/>
  <c r="D290" i="4"/>
  <c r="H345" i="1"/>
  <c r="G345" i="1"/>
  <c r="G522" i="1"/>
  <c r="H522" i="1"/>
  <c r="F408" i="4"/>
  <c r="C403" i="1"/>
  <c r="D639" i="4"/>
  <c r="F412" i="4"/>
  <c r="C407" i="1"/>
  <c r="H1153" i="1"/>
  <c r="G1153" i="1"/>
  <c r="N3" i="9"/>
  <c r="I11" i="3"/>
  <c r="D291" i="4"/>
  <c r="F289" i="4"/>
  <c r="D413" i="4"/>
  <c r="D414" i="4" s="1"/>
  <c r="C285" i="1"/>
  <c r="F635" i="4"/>
  <c r="C629" i="1"/>
  <c r="F175" i="5"/>
  <c r="C1152" i="1"/>
  <c r="G1214" i="1"/>
  <c r="H1214" i="1"/>
  <c r="G985" i="1"/>
  <c r="H985" i="1"/>
  <c r="H1435" i="1"/>
  <c r="G1435" i="1"/>
  <c r="H414" i="1"/>
  <c r="G414" i="1"/>
  <c r="H2" i="1"/>
  <c r="G2" i="1"/>
  <c r="G284" i="9"/>
  <c r="E284" i="9" s="1"/>
  <c r="B284" i="9" s="1"/>
  <c r="G278" i="9"/>
  <c r="F6" i="5"/>
  <c r="C984" i="1"/>
  <c r="B21" i="9"/>
  <c r="H147" i="1"/>
  <c r="G147" i="1"/>
  <c r="D633" i="1"/>
  <c r="F407" i="4"/>
  <c r="C402" i="1"/>
  <c r="H1518" i="1"/>
  <c r="G1518" i="1"/>
  <c r="H9" i="3"/>
  <c r="E278" i="9" l="1"/>
  <c r="E277" i="9" s="1"/>
  <c r="E640" i="4"/>
  <c r="E415" i="4"/>
  <c r="D410" i="1" s="1"/>
  <c r="E414" i="4"/>
  <c r="D409" i="1" s="1"/>
  <c r="D408" i="1"/>
  <c r="K3" i="9"/>
  <c r="I9" i="3"/>
  <c r="F291" i="4"/>
  <c r="C287" i="1"/>
  <c r="F639" i="4"/>
  <c r="C633" i="1"/>
  <c r="G630" i="1"/>
  <c r="H630" i="1"/>
  <c r="H629" i="1"/>
  <c r="G629" i="1"/>
  <c r="G1152" i="1"/>
  <c r="H1152" i="1"/>
  <c r="G285" i="1"/>
  <c r="H285" i="1"/>
  <c r="H407" i="1"/>
  <c r="G407" i="1"/>
  <c r="H403" i="1"/>
  <c r="G403" i="1"/>
  <c r="F290" i="4"/>
  <c r="C286" i="1"/>
  <c r="C409" i="1"/>
  <c r="G402" i="1"/>
  <c r="H402" i="1"/>
  <c r="H8" i="3"/>
  <c r="H984" i="1"/>
  <c r="G984" i="1"/>
  <c r="D640" i="4"/>
  <c r="D641" i="4" s="1"/>
  <c r="D415" i="4"/>
  <c r="F413" i="4"/>
  <c r="C408" i="1"/>
  <c r="B278" i="9" l="1"/>
  <c r="F414" i="4"/>
  <c r="D634" i="1"/>
  <c r="E641" i="4"/>
  <c r="E642" i="4"/>
  <c r="C635" i="1"/>
  <c r="H408" i="1"/>
  <c r="G408" i="1"/>
  <c r="H287" i="1"/>
  <c r="G287" i="1"/>
  <c r="H409" i="1"/>
  <c r="G409" i="1"/>
  <c r="H633" i="1"/>
  <c r="G633" i="1"/>
  <c r="M3" i="9"/>
  <c r="I8" i="3"/>
  <c r="F415" i="4"/>
  <c r="C410" i="1"/>
  <c r="D642" i="4"/>
  <c r="D645" i="4" s="1"/>
  <c r="F640" i="4"/>
  <c r="C634" i="1"/>
  <c r="H286" i="1"/>
  <c r="G286" i="1"/>
  <c r="D636" i="1" l="1"/>
  <c r="E646" i="4"/>
  <c r="E645" i="4"/>
  <c r="D635" i="1"/>
  <c r="H635" i="1" s="1"/>
  <c r="F641" i="4"/>
  <c r="H18" i="3"/>
  <c r="C639" i="1"/>
  <c r="G410" i="1"/>
  <c r="H410" i="1"/>
  <c r="G634" i="1"/>
  <c r="H634" i="1"/>
  <c r="D646" i="4"/>
  <c r="F642" i="4"/>
  <c r="C636" i="1"/>
  <c r="G635" i="1" l="1"/>
  <c r="I18" i="3"/>
  <c r="D639" i="1"/>
  <c r="G639" i="1" s="1"/>
  <c r="F645" i="4"/>
  <c r="I19" i="3"/>
  <c r="D640" i="1"/>
  <c r="H636" i="1"/>
  <c r="G636" i="1"/>
  <c r="F646" i="4"/>
  <c r="H19" i="3"/>
  <c r="C640" i="1"/>
  <c r="G276" i="9"/>
  <c r="E276" i="9" s="1"/>
  <c r="B276" i="9" s="1"/>
  <c r="H7" i="3" l="1"/>
  <c r="J3" i="9" s="1"/>
  <c r="H639" i="1"/>
  <c r="G640" i="1"/>
  <c r="H640" i="1"/>
  <c r="G274" i="9" l="1"/>
  <c r="M272" i="9"/>
  <c r="L272" i="9"/>
  <c r="H274" i="9"/>
  <c r="G18" i="9"/>
  <c r="H18" i="9"/>
  <c r="I5" i="9"/>
  <c r="K11" i="9"/>
  <c r="J17" i="9"/>
  <c r="J9" i="9"/>
  <c r="H15" i="9"/>
  <c r="K5" i="9"/>
  <c r="J10" i="9"/>
  <c r="M16" i="9"/>
  <c r="I8" i="9"/>
  <c r="M15" i="9"/>
  <c r="K8" i="9"/>
  <c r="K7" i="9"/>
  <c r="J12" i="9"/>
  <c r="J5" i="9"/>
  <c r="L16" i="9"/>
  <c r="J6" i="9"/>
  <c r="I11" i="9"/>
  <c r="H17" i="9"/>
  <c r="K10" i="9"/>
  <c r="G16" i="9"/>
  <c r="I6" i="9"/>
  <c r="K12" i="9"/>
  <c r="G17" i="9"/>
  <c r="I7" i="9"/>
  <c r="K13" i="9"/>
  <c r="K6" i="9"/>
  <c r="J11" i="9"/>
  <c r="I13" i="9"/>
  <c r="H16" i="9"/>
  <c r="J13" i="9"/>
  <c r="K9" i="9"/>
  <c r="L15" i="9"/>
  <c r="J7" i="9"/>
  <c r="I12" i="9"/>
  <c r="J8" i="9"/>
  <c r="G15" i="9"/>
  <c r="I17" i="9"/>
  <c r="I9" i="9"/>
  <c r="F272" i="9" l="1"/>
  <c r="B272" i="9" s="1"/>
  <c r="F15" i="9"/>
  <c r="E15" i="9"/>
  <c r="E6" i="9"/>
  <c r="B6" i="9" s="1"/>
  <c r="E5" i="9"/>
  <c r="B5" i="9" s="1"/>
  <c r="E9" i="9"/>
  <c r="B9" i="9" s="1"/>
  <c r="E11" i="9"/>
  <c r="B11" i="9" s="1"/>
  <c r="E8" i="9"/>
  <c r="B8" i="9" s="1"/>
  <c r="E12" i="9"/>
  <c r="B12" i="9" s="1"/>
  <c r="E7" i="9"/>
  <c r="B7" i="9" s="1"/>
  <c r="E13" i="9"/>
  <c r="B13" i="9" s="1"/>
  <c r="E16" i="9"/>
  <c r="E17" i="9"/>
  <c r="B17" i="9" s="1"/>
  <c r="F16" i="9"/>
  <c r="E10" i="9"/>
  <c r="B10" i="9" s="1"/>
  <c r="E18" i="9"/>
  <c r="B18" i="9" s="1"/>
  <c r="E274" i="9"/>
  <c r="F20" i="9" l="1"/>
  <c r="B15" i="9"/>
  <c r="F14" i="9"/>
  <c r="B16" i="9"/>
  <c r="E4" i="9"/>
  <c r="E1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<sst xmlns="http://schemas.openxmlformats.org/spreadsheetml/2006/main" count="4369" uniqueCount="3421">
  <si>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</si>
  <si>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</si>
  <si>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</si>
  <si>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</si>
  <si>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</si>
  <si>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</si>
  <si>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</si>
  <si>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</si>
  <si>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</si>
  <si>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</si>
  <si>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</si>
  <si>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</si>
  <si>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</si>
  <si>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</si>
  <si>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</si>
  <si>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</si>
  <si>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</si>
  <si>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</si>
  <si>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</si>
  <si>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</si>
  <si>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</si>
  <si>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</si>
  <si>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</si>
  <si>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</si>
  <si>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</si>
  <si>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</si>
  <si>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</si>
  <si>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</si>
  <si>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</si>
  <si>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</si>
  <si>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</si>
  <si>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ĐURE PREJCA DESINIĆ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</si>
  <si>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</si>
  <si>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</si>
  <si>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</si>
  <si>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</si>
  <si>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</si>
  <si>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</si>
  <si>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</si>
  <si>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</si>
  <si>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</si>
  <si>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</si>
  <si>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</si>
  <si>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</si>
  <si>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</si>
  <si>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</si>
  <si>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</si>
  <si>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</si>
  <si>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</si>
  <si>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16125 - OSNOVNA ŠKOLA ĐURE PREJCA DESINIĆ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</si>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</sst>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939653.46000000008</v>
      </c>
      <c r="D2" s="6">
        <f>'PR-RAS'!E6</f>
        <v>1098896.4099999999</v>
      </c>
      <c r="E2" s="6">
        <v>0</v>
      </c>
      <c r="F2" s="6">
        <v>0</v>
      </c>
      <c r="G2" s="7">
        <f t="shared" ref="G2:G264" si="0">(B2/1000)*(C2*1+D2*2)</f>
        <v>3137.4462799999997</v>
      </c>
      <c r="H2" s="7">
        <f t="shared" ref="H2:H264" si="1">ABS(C2-ROUND(C2,0))+ABS(D2-ROUND(D2,0))</f>
        <v>0.86999999999534339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838384.19000000006</v>
      </c>
      <c r="D46" s="1">
        <f>'PR-RAS'!E50</f>
        <v>984382.95999999985</v>
      </c>
      <c r="E46" s="1">
        <v>0</v>
      </c>
      <c r="F46" s="1">
        <v>0</v>
      </c>
      <c r="G46" s="2">
        <f t="shared" si="0"/>
        <v>126321.75494999999</v>
      </c>
      <c r="H46" s="2">
        <f t="shared" si="1"/>
        <v>0.23000000021420419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838384.19000000006</v>
      </c>
      <c r="D64" s="1">
        <f>'PR-RAS'!E68</f>
        <v>979287.89999999991</v>
      </c>
      <c r="E64" s="1">
        <v>0</v>
      </c>
      <c r="F64" s="1">
        <v>0</v>
      </c>
      <c r="G64" s="2">
        <f t="shared" si="0"/>
        <v>176208.47936999999</v>
      </c>
      <c r="H64" s="2">
        <f t="shared" si="1"/>
        <v>0.29000000015366822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828794.06</v>
      </c>
      <c r="D65" s="1">
        <f>'PR-RAS'!E69</f>
        <v>970277.71</v>
      </c>
      <c r="E65" s="1">
        <v>0</v>
      </c>
      <c r="F65" s="1">
        <v>0</v>
      </c>
      <c r="G65" s="2">
        <f t="shared" si="0"/>
        <v>177238.36671999999</v>
      </c>
      <c r="H65" s="2">
        <f t="shared" si="1"/>
        <v>0.35000000009313226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9590.1299999999992</v>
      </c>
      <c r="D66" s="1">
        <f>'PR-RAS'!E70</f>
        <v>9010.19</v>
      </c>
      <c r="E66" s="1">
        <v>0</v>
      </c>
      <c r="F66" s="1">
        <v>0</v>
      </c>
      <c r="G66" s="2">
        <f t="shared" si="0"/>
        <v>1794.6831500000003</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2440.6</v>
      </c>
      <c r="E70" s="1">
        <v>0</v>
      </c>
      <c r="F70" s="1">
        <v>0</v>
      </c>
      <c r="G70" s="2">
        <f t="shared" si="0"/>
        <v>336.80279999999999</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2440.6</v>
      </c>
      <c r="E71" s="1">
        <v>0</v>
      </c>
      <c r="F71" s="1">
        <v>0</v>
      </c>
      <c r="G71" s="2">
        <f t="shared" si="0"/>
        <v>341.68400000000003</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2654.46</v>
      </c>
      <c r="E73" s="1">
        <v>0</v>
      </c>
      <c r="F73" s="1">
        <v>0</v>
      </c>
      <c r="G73" s="2">
        <f t="shared" si="0"/>
        <v>382.24223999999998</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2654.46</v>
      </c>
      <c r="E74" s="1">
        <v>0</v>
      </c>
      <c r="F74" s="1">
        <v>0</v>
      </c>
      <c r="G74" s="2">
        <f t="shared" si="0"/>
        <v>387.55115999999998</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3995.33</v>
      </c>
      <c r="D78" s="1">
        <f>'PR-RAS'!E82</f>
        <v>4385.66</v>
      </c>
      <c r="E78" s="1">
        <v>0</v>
      </c>
      <c r="F78" s="1">
        <v>0</v>
      </c>
      <c r="G78" s="2">
        <f t="shared" si="0"/>
        <v>983.03204999999991</v>
      </c>
      <c r="H78" s="2">
        <f t="shared" si="1"/>
        <v>0.67000000000007276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0.02</v>
      </c>
      <c r="E79" s="1">
        <v>0</v>
      </c>
      <c r="F79" s="1">
        <v>0</v>
      </c>
      <c r="G79" s="2">
        <f t="shared" si="0"/>
        <v>1.482E-2</v>
      </c>
      <c r="H79" s="2">
        <f t="shared" si="1"/>
        <v>0.16999999999999998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0.02</v>
      </c>
      <c r="E81" s="1">
        <v>0</v>
      </c>
      <c r="F81" s="1">
        <v>0</v>
      </c>
      <c r="G81" s="2">
        <f t="shared" si="0"/>
        <v>1.52E-2</v>
      </c>
      <c r="H81" s="2">
        <f t="shared" si="1"/>
        <v>0.16999999999999998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1735.01</v>
      </c>
      <c r="D87" s="1">
        <f>'PR-RAS'!E91</f>
        <v>2097.7800000000002</v>
      </c>
      <c r="E87" s="1">
        <v>0</v>
      </c>
      <c r="F87" s="1">
        <v>0</v>
      </c>
      <c r="G87" s="2">
        <f t="shared" si="0"/>
        <v>510.02902</v>
      </c>
      <c r="H87" s="2">
        <f t="shared" si="1"/>
        <v>0.22999999999979082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1735.01</v>
      </c>
      <c r="D89" s="1">
        <f>'PR-RAS'!E93</f>
        <v>2097.7800000000002</v>
      </c>
      <c r="E89" s="1">
        <v>0</v>
      </c>
      <c r="F89" s="1">
        <v>0</v>
      </c>
      <c r="G89" s="2">
        <f t="shared" si="0"/>
        <v>521.89016000000004</v>
      </c>
      <c r="H89" s="2">
        <f t="shared" si="1"/>
        <v>0.22999999999979082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2260.17</v>
      </c>
      <c r="D94" s="1">
        <f>'PR-RAS'!E98</f>
        <v>2287.86</v>
      </c>
      <c r="E94" s="1">
        <v>0</v>
      </c>
      <c r="F94" s="1">
        <v>0</v>
      </c>
      <c r="G94" s="2">
        <f t="shared" si="0"/>
        <v>635.73777000000007</v>
      </c>
      <c r="H94" s="2">
        <f t="shared" si="1"/>
        <v>0.30999999999994543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2260.17</v>
      </c>
      <c r="D96" s="1">
        <f>'PR-RAS'!E100</f>
        <v>2287.86</v>
      </c>
      <c r="E96" s="1">
        <v>0</v>
      </c>
      <c r="F96" s="1">
        <v>0</v>
      </c>
      <c r="G96" s="2">
        <f t="shared" si="0"/>
        <v>649.40955000000008</v>
      </c>
      <c r="H96" s="2">
        <f t="shared" si="1"/>
        <v>0.30999999999994543</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35468.980000000003</v>
      </c>
      <c r="D102" s="1">
        <f>'PR-RAS'!E106</f>
        <v>14791.79</v>
      </c>
      <c r="E102" s="1">
        <v>0</v>
      </c>
      <c r="F102" s="1">
        <v>0</v>
      </c>
      <c r="G102" s="2">
        <f t="shared" si="0"/>
        <v>6570.3085600000013</v>
      </c>
      <c r="H102" s="2">
        <f t="shared" si="1"/>
        <v>0.22999999999592546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35468.980000000003</v>
      </c>
      <c r="D108" s="1">
        <f>'PR-RAS'!E112</f>
        <v>14791.79</v>
      </c>
      <c r="E108" s="1">
        <v>0</v>
      </c>
      <c r="F108" s="1">
        <v>0</v>
      </c>
      <c r="G108" s="2">
        <f t="shared" si="0"/>
        <v>6960.62392</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35468.980000000003</v>
      </c>
      <c r="D113" s="1">
        <f>'PR-RAS'!E117</f>
        <v>14791.79</v>
      </c>
      <c r="E113" s="1">
        <v>0</v>
      </c>
      <c r="F113" s="1">
        <v>0</v>
      </c>
      <c r="G113" s="2">
        <f t="shared" si="0"/>
        <v>7285.8867200000004</v>
      </c>
      <c r="H113" s="2">
        <f t="shared" si="1"/>
        <v>0.22999999999592546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3275.41</v>
      </c>
      <c r="D120" s="1">
        <f>'PR-RAS'!E124</f>
        <v>1926.12</v>
      </c>
      <c r="E120" s="1">
        <v>0</v>
      </c>
      <c r="F120" s="1">
        <v>0</v>
      </c>
      <c r="G120" s="2">
        <f t="shared" si="0"/>
        <v>848.19034999999997</v>
      </c>
      <c r="H120" s="2">
        <f t="shared" si="1"/>
        <v>0.52999999999974534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3275.41</v>
      </c>
      <c r="D124" s="1">
        <f>'PR-RAS'!E128</f>
        <v>1926.12</v>
      </c>
      <c r="E124" s="1">
        <v>0</v>
      </c>
      <c r="F124" s="1">
        <v>0</v>
      </c>
      <c r="G124" s="2">
        <f t="shared" si="0"/>
        <v>876.70094999999992</v>
      </c>
      <c r="H124" s="2">
        <f t="shared" si="1"/>
        <v>0.52999999999974534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3275.41</v>
      </c>
      <c r="D125" s="1">
        <f>'PR-RAS'!E129</f>
        <v>1926.12</v>
      </c>
      <c r="E125" s="1">
        <v>0</v>
      </c>
      <c r="F125" s="1">
        <v>0</v>
      </c>
      <c r="G125" s="2">
        <f t="shared" si="0"/>
        <v>883.82859999999994</v>
      </c>
      <c r="H125" s="2">
        <f t="shared" si="1"/>
        <v>0.52999999999974534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58529.55</v>
      </c>
      <c r="D129" s="1">
        <f>'PR-RAS'!E133</f>
        <v>93409.88</v>
      </c>
      <c r="E129" s="1">
        <v>0</v>
      </c>
      <c r="F129" s="1">
        <v>0</v>
      </c>
      <c r="G129" s="2">
        <f t="shared" si="0"/>
        <v>31404.71168</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58529.55</v>
      </c>
      <c r="D130" s="1">
        <f>'PR-RAS'!E134</f>
        <v>93409.88</v>
      </c>
      <c r="E130" s="1">
        <v>0</v>
      </c>
      <c r="F130" s="1">
        <v>0</v>
      </c>
      <c r="G130" s="2">
        <f t="shared" si="0"/>
        <v>31650.060990000002</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58529.55</v>
      </c>
      <c r="D131" s="1">
        <f>'PR-RAS'!E135</f>
        <v>93409.88</v>
      </c>
      <c r="E131" s="1">
        <v>0</v>
      </c>
      <c r="F131" s="1">
        <v>0</v>
      </c>
      <c r="G131" s="2">
        <f t="shared" si="0"/>
        <v>31895.4103</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943587.55999999994</v>
      </c>
      <c r="D147" s="1">
        <f>'PR-RAS'!E151</f>
        <v>1073877.5</v>
      </c>
      <c r="E147" s="1">
        <v>0</v>
      </c>
      <c r="F147" s="1">
        <v>0</v>
      </c>
      <c r="G147" s="2">
        <f t="shared" si="0"/>
        <v>451336.01376</v>
      </c>
      <c r="H147" s="2">
        <f t="shared" si="1"/>
        <v>0.94000000006053597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757099.87</v>
      </c>
      <c r="D148" s="1">
        <f>'PR-RAS'!E152</f>
        <v>881300.99</v>
      </c>
      <c r="E148" s="1">
        <v>0</v>
      </c>
      <c r="F148" s="1">
        <v>0</v>
      </c>
      <c r="G148" s="2">
        <f t="shared" si="0"/>
        <v>370396.17194999999</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636121.87</v>
      </c>
      <c r="D149" s="1">
        <f>'PR-RAS'!E153</f>
        <v>730564.66</v>
      </c>
      <c r="E149" s="1">
        <v>0</v>
      </c>
      <c r="F149" s="1">
        <v>0</v>
      </c>
      <c r="G149" s="2">
        <f t="shared" si="0"/>
        <v>310393.17611999996</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636121.87</v>
      </c>
      <c r="D150" s="1">
        <f>'PR-RAS'!E154</f>
        <v>730564.66</v>
      </c>
      <c r="E150" s="1">
        <v>0</v>
      </c>
      <c r="F150" s="1">
        <v>0</v>
      </c>
      <c r="G150" s="2">
        <f t="shared" si="0"/>
        <v>312490.42731</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27371.45</v>
      </c>
      <c r="D154" s="1">
        <f>'PR-RAS'!E158</f>
        <v>31511.22</v>
      </c>
      <c r="E154" s="1">
        <v>0</v>
      </c>
      <c r="F154" s="1">
        <v>0</v>
      </c>
      <c r="G154" s="2">
        <f t="shared" si="0"/>
        <v>13830.265169999999</v>
      </c>
      <c r="H154" s="2">
        <f t="shared" si="1"/>
        <v>0.67000000000189175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93606.55</v>
      </c>
      <c r="D155" s="1">
        <f>'PR-RAS'!E159</f>
        <v>119225.11</v>
      </c>
      <c r="E155" s="1">
        <v>0</v>
      </c>
      <c r="F155" s="1">
        <v>0</v>
      </c>
      <c r="G155" s="2">
        <f t="shared" si="0"/>
        <v>51136.742580000006</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93606.55</v>
      </c>
      <c r="D157" s="1">
        <f>'PR-RAS'!E161</f>
        <v>119225.11</v>
      </c>
      <c r="E157" s="1">
        <v>0</v>
      </c>
      <c r="F157" s="1">
        <v>0</v>
      </c>
      <c r="G157" s="2">
        <f t="shared" si="0"/>
        <v>51800.856120000004</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184112.74</v>
      </c>
      <c r="D159" s="1">
        <f>'PR-RAS'!E163</f>
        <v>191121.53</v>
      </c>
      <c r="E159" s="1">
        <v>0</v>
      </c>
      <c r="F159" s="1">
        <v>0</v>
      </c>
      <c r="G159" s="2">
        <f t="shared" si="0"/>
        <v>89484.216400000005</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69677.8</v>
      </c>
      <c r="D160" s="1">
        <f>'PR-RAS'!E164</f>
        <v>64663.53</v>
      </c>
      <c r="E160" s="1">
        <v>0</v>
      </c>
      <c r="F160" s="1">
        <v>0</v>
      </c>
      <c r="G160" s="2">
        <f t="shared" si="0"/>
        <v>31641.772739999997</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2660.48</v>
      </c>
      <c r="D161" s="1">
        <f>'PR-RAS'!E165</f>
        <v>3314.5</v>
      </c>
      <c r="E161" s="1">
        <v>0</v>
      </c>
      <c r="F161" s="1">
        <v>0</v>
      </c>
      <c r="G161" s="2">
        <f t="shared" si="0"/>
        <v>1486.3168000000001</v>
      </c>
      <c r="H161" s="2">
        <f t="shared" si="1"/>
        <v>0.98000000000001819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54544.75</v>
      </c>
      <c r="D162" s="1">
        <f>'PR-RAS'!E166</f>
        <v>56038.51</v>
      </c>
      <c r="E162" s="1">
        <v>0</v>
      </c>
      <c r="F162" s="1">
        <v>0</v>
      </c>
      <c r="G162" s="2">
        <f t="shared" si="0"/>
        <v>26826.104970000004</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12472.57</v>
      </c>
      <c r="D163" s="1">
        <f>'PR-RAS'!E167</f>
        <v>5310.52</v>
      </c>
      <c r="E163" s="1">
        <v>0</v>
      </c>
      <c r="F163" s="1">
        <v>0</v>
      </c>
      <c r="G163" s="2">
        <f t="shared" si="0"/>
        <v>3741.1648200000004</v>
      </c>
      <c r="H163" s="2">
        <f t="shared" si="1"/>
        <v>0.90999999999985448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66560.450000000012</v>
      </c>
      <c r="D165" s="1">
        <f>'PR-RAS'!E169</f>
        <v>85077.81</v>
      </c>
      <c r="E165" s="1">
        <v>0</v>
      </c>
      <c r="F165" s="1">
        <v>0</v>
      </c>
      <c r="G165" s="2">
        <f t="shared" si="0"/>
        <v>38821.43548</v>
      </c>
      <c r="H165" s="2">
        <f t="shared" si="1"/>
        <v>0.64000000001396984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7433.19</v>
      </c>
      <c r="D166" s="1">
        <f>'PR-RAS'!E170</f>
        <v>8560.65</v>
      </c>
      <c r="E166" s="1">
        <v>0</v>
      </c>
      <c r="F166" s="1">
        <v>0</v>
      </c>
      <c r="G166" s="2">
        <f t="shared" si="0"/>
        <v>4051.4908499999997</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31249.21</v>
      </c>
      <c r="D167" s="1">
        <f>'PR-RAS'!E171</f>
        <v>46216.39</v>
      </c>
      <c r="E167" s="1">
        <v>0</v>
      </c>
      <c r="F167" s="1">
        <v>0</v>
      </c>
      <c r="G167" s="2">
        <f t="shared" si="0"/>
        <v>20531.210339999998</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24799.22</v>
      </c>
      <c r="D168" s="1">
        <f>'PR-RAS'!E172</f>
        <v>26182.12</v>
      </c>
      <c r="E168" s="1">
        <v>0</v>
      </c>
      <c r="F168" s="1">
        <v>0</v>
      </c>
      <c r="G168" s="2">
        <f t="shared" si="0"/>
        <v>12886.29782</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1946.53</v>
      </c>
      <c r="D169" s="1">
        <f>'PR-RAS'!E173</f>
        <v>2508.9499999999998</v>
      </c>
      <c r="E169" s="1">
        <v>0</v>
      </c>
      <c r="F169" s="1">
        <v>0</v>
      </c>
      <c r="G169" s="2">
        <f t="shared" si="0"/>
        <v>1170.02424</v>
      </c>
      <c r="H169" s="2">
        <f t="shared" si="1"/>
        <v>0.52000000000020918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942.31</v>
      </c>
      <c r="D170" s="1">
        <f>'PR-RAS'!E174</f>
        <v>1405.43</v>
      </c>
      <c r="E170" s="1">
        <v>0</v>
      </c>
      <c r="F170" s="1">
        <v>0</v>
      </c>
      <c r="G170" s="2">
        <f t="shared" si="0"/>
        <v>634.28573000000006</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189.99</v>
      </c>
      <c r="D172" s="1">
        <f>'PR-RAS'!E176</f>
        <v>204.27</v>
      </c>
      <c r="E172" s="1">
        <v>0</v>
      </c>
      <c r="F172" s="1">
        <v>0</v>
      </c>
      <c r="G172" s="2">
        <f t="shared" si="0"/>
        <v>102.34863</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17192.66</v>
      </c>
      <c r="D173" s="1">
        <f>'PR-RAS'!E177</f>
        <v>25626.230000000003</v>
      </c>
      <c r="E173" s="1">
        <v>0</v>
      </c>
      <c r="F173" s="1">
        <v>0</v>
      </c>
      <c r="G173" s="2">
        <f t="shared" si="0"/>
        <v>11772.560640000002</v>
      </c>
      <c r="H173" s="2">
        <f t="shared" si="1"/>
        <v>0.57000000000334694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1842.2</v>
      </c>
      <c r="D174" s="1">
        <f>'PR-RAS'!E178</f>
        <v>1724.83</v>
      </c>
      <c r="E174" s="1">
        <v>0</v>
      </c>
      <c r="F174" s="1">
        <v>0</v>
      </c>
      <c r="G174" s="2">
        <f t="shared" si="0"/>
        <v>915.49177999999984</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2457.1</v>
      </c>
      <c r="D175" s="1">
        <f>'PR-RAS'!E179</f>
        <v>7254.33</v>
      </c>
      <c r="E175" s="1">
        <v>0</v>
      </c>
      <c r="F175" s="1">
        <v>0</v>
      </c>
      <c r="G175" s="2">
        <f t="shared" si="0"/>
        <v>2952.0422399999993</v>
      </c>
      <c r="H175" s="2">
        <f t="shared" si="1"/>
        <v>0.42999999999983629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4026.91</v>
      </c>
      <c r="D177" s="1">
        <f>'PR-RAS'!E181</f>
        <v>4171.8599999999997</v>
      </c>
      <c r="E177" s="1">
        <v>0</v>
      </c>
      <c r="F177" s="1">
        <v>0</v>
      </c>
      <c r="G177" s="2">
        <f t="shared" si="0"/>
        <v>2177.2308799999996</v>
      </c>
      <c r="H177" s="2">
        <f t="shared" si="1"/>
        <v>0.23000000000047294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2177.59</v>
      </c>
      <c r="D179" s="1">
        <f>'PR-RAS'!E183</f>
        <v>2183.0700000000002</v>
      </c>
      <c r="E179" s="1">
        <v>0</v>
      </c>
      <c r="F179" s="1">
        <v>0</v>
      </c>
      <c r="G179" s="2">
        <f t="shared" si="0"/>
        <v>1164.78394</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4215.3599999999997</v>
      </c>
      <c r="D180" s="1">
        <f>'PR-RAS'!E184</f>
        <v>7227.97</v>
      </c>
      <c r="E180" s="1">
        <v>0</v>
      </c>
      <c r="F180" s="1">
        <v>0</v>
      </c>
      <c r="G180" s="2">
        <f t="shared" si="0"/>
        <v>3342.1626999999999</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2473.5</v>
      </c>
      <c r="D181" s="1">
        <f>'PR-RAS'!E185</f>
        <v>3064.17</v>
      </c>
      <c r="E181" s="1">
        <v>0</v>
      </c>
      <c r="F181" s="1">
        <v>0</v>
      </c>
      <c r="G181" s="2">
        <f t="shared" si="0"/>
        <v>1548.3312000000001</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8722.6</v>
      </c>
      <c r="D183" s="1">
        <f>'PR-RAS'!E187</f>
        <v>0</v>
      </c>
      <c r="E183" s="1">
        <v>0</v>
      </c>
      <c r="F183" s="1">
        <v>0</v>
      </c>
      <c r="G183" s="2">
        <f t="shared" si="0"/>
        <v>1587.5132000000001</v>
      </c>
      <c r="H183" s="2">
        <f t="shared" si="1"/>
        <v>0.3999999999996362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21959.229999999996</v>
      </c>
      <c r="D184" s="1">
        <f>'PR-RAS'!E188</f>
        <v>15753.960000000001</v>
      </c>
      <c r="E184" s="1">
        <v>0</v>
      </c>
      <c r="F184" s="1">
        <v>0</v>
      </c>
      <c r="G184" s="2">
        <f t="shared" si="0"/>
        <v>9784.4884499999989</v>
      </c>
      <c r="H184" s="2">
        <f t="shared" si="1"/>
        <v>0.26999999999497959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1581.1</v>
      </c>
      <c r="D186" s="1">
        <f>'PR-RAS'!E190</f>
        <v>1581.11</v>
      </c>
      <c r="E186" s="1">
        <v>0</v>
      </c>
      <c r="F186" s="1">
        <v>0</v>
      </c>
      <c r="G186" s="2">
        <f t="shared" si="0"/>
        <v>877.51419999999996</v>
      </c>
      <c r="H186" s="2">
        <f t="shared" si="1"/>
        <v>0.20999999999980901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9.82</v>
      </c>
      <c r="D187" s="1">
        <f>'PR-RAS'!E191</f>
        <v>18.940000000000001</v>
      </c>
      <c r="E187" s="1">
        <v>0</v>
      </c>
      <c r="F187" s="1">
        <v>0</v>
      </c>
      <c r="G187" s="2">
        <f t="shared" si="0"/>
        <v>8.8722000000000012</v>
      </c>
      <c r="H187" s="2">
        <f t="shared" si="1"/>
        <v>0.23999999999999844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163.09</v>
      </c>
      <c r="E188" s="1">
        <v>0</v>
      </c>
      <c r="F188" s="1">
        <v>0</v>
      </c>
      <c r="G188" s="2">
        <f t="shared" si="0"/>
        <v>100.70697999999999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2714.18</v>
      </c>
      <c r="D189" s="1">
        <f>'PR-RAS'!E193</f>
        <v>3017.7</v>
      </c>
      <c r="E189" s="1">
        <v>0</v>
      </c>
      <c r="F189" s="1">
        <v>0</v>
      </c>
      <c r="G189" s="2">
        <f t="shared" si="0"/>
        <v>1644.9210399999999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3063.06</v>
      </c>
      <c r="D190" s="1">
        <f>'PR-RAS'!E194</f>
        <v>108.83</v>
      </c>
      <c r="E190" s="1">
        <v>0</v>
      </c>
      <c r="F190" s="1">
        <v>0</v>
      </c>
      <c r="G190" s="2">
        <f t="shared" si="0"/>
        <v>620.05607999999995</v>
      </c>
      <c r="H190" s="2">
        <f t="shared" si="1"/>
        <v>0.22999999999994714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14378.71</v>
      </c>
      <c r="D191" s="1">
        <f>'PR-RAS'!E195</f>
        <v>10864.29</v>
      </c>
      <c r="E191" s="1">
        <v>0</v>
      </c>
      <c r="F191" s="1">
        <v>0</v>
      </c>
      <c r="G191" s="2">
        <f t="shared" si="0"/>
        <v>6860.3851000000004</v>
      </c>
      <c r="H191" s="2">
        <f t="shared" si="1"/>
        <v>0.58000000000174623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2374.9499999999998</v>
      </c>
      <c r="D192" s="1">
        <f>'PR-RAS'!E196</f>
        <v>802.14</v>
      </c>
      <c r="E192" s="1">
        <v>0</v>
      </c>
      <c r="F192" s="1">
        <v>0</v>
      </c>
      <c r="G192" s="2">
        <f t="shared" si="0"/>
        <v>760.03292999999996</v>
      </c>
      <c r="H192" s="2">
        <f t="shared" si="1"/>
        <v>0.19000000000016826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2374.9499999999998</v>
      </c>
      <c r="D206" s="1">
        <f>'PR-RAS'!E210</f>
        <v>802.14</v>
      </c>
      <c r="E206" s="1">
        <v>0</v>
      </c>
      <c r="F206" s="1">
        <v>0</v>
      </c>
      <c r="G206" s="2">
        <f t="shared" si="0"/>
        <v>815.74214999999981</v>
      </c>
      <c r="H206" s="2">
        <f t="shared" si="1"/>
        <v>0.19000000000016826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1003.5</v>
      </c>
      <c r="D207" s="1">
        <f>'PR-RAS'!E211</f>
        <v>799.38</v>
      </c>
      <c r="E207" s="1">
        <v>0</v>
      </c>
      <c r="F207" s="1">
        <v>0</v>
      </c>
      <c r="G207" s="2">
        <f t="shared" si="0"/>
        <v>536.06556</v>
      </c>
      <c r="H207" s="2">
        <f t="shared" si="1"/>
        <v>0.87999999999999545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1371.45</v>
      </c>
      <c r="D209" s="1">
        <f>'PR-RAS'!E213</f>
        <v>2.76</v>
      </c>
      <c r="E209" s="1">
        <v>0</v>
      </c>
      <c r="F209" s="1">
        <v>0</v>
      </c>
      <c r="G209" s="2">
        <f t="shared" si="0"/>
        <v>286.40976000000001</v>
      </c>
      <c r="H209" s="2">
        <f t="shared" si="1"/>
        <v>0.69000000000004569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260</v>
      </c>
      <c r="E220" s="1">
        <v>0</v>
      </c>
      <c r="F220" s="1">
        <v>0</v>
      </c>
      <c r="G220" s="2">
        <f t="shared" si="0"/>
        <v>113.88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260</v>
      </c>
      <c r="E243" s="1">
        <v>0</v>
      </c>
      <c r="F243" s="1">
        <v>0</v>
      </c>
      <c r="G243" s="2">
        <f t="shared" si="0"/>
        <v>125.84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260</v>
      </c>
      <c r="E244" s="1">
        <v>0</v>
      </c>
      <c r="F244" s="1">
        <v>0</v>
      </c>
      <c r="G244" s="2">
        <f t="shared" si="0"/>
        <v>126.36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392.84</v>
      </c>
      <c r="E248" s="1">
        <v>0</v>
      </c>
      <c r="F248" s="1">
        <v>0</v>
      </c>
      <c r="G248" s="2">
        <f t="shared" si="0"/>
        <v>194.06295999999998</v>
      </c>
      <c r="H248" s="2">
        <f t="shared" si="1"/>
        <v>0.16000000000002501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392.84</v>
      </c>
      <c r="E255" s="1">
        <v>0</v>
      </c>
      <c r="F255" s="1">
        <v>0</v>
      </c>
      <c r="G255" s="2">
        <f t="shared" si="0"/>
        <v>199.56271999999998</v>
      </c>
      <c r="H255" s="2">
        <f t="shared" si="1"/>
        <v>0.16000000000002501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392.84</v>
      </c>
      <c r="E257" s="1">
        <v>0</v>
      </c>
      <c r="F257" s="1">
        <v>0</v>
      </c>
      <c r="G257" s="2">
        <f t="shared" si="0"/>
        <v>201.13407999999998</v>
      </c>
      <c r="H257" s="2">
        <f t="shared" si="1"/>
        <v>0.16000000000002501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943587.55999999994</v>
      </c>
      <c r="D285" s="1">
        <f>'PR-RAS'!E289</f>
        <v>1073877.5</v>
      </c>
      <c r="E285" s="1">
        <v>0</v>
      </c>
      <c r="F285" s="1">
        <v>0</v>
      </c>
      <c r="G285" s="2">
        <f t="shared" si="8"/>
        <v>877941.28703999997</v>
      </c>
      <c r="H285" s="2">
        <f t="shared" si="9"/>
        <v>0.94000000006053597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25018.909999999916</v>
      </c>
      <c r="E286" s="1">
        <v>0</v>
      </c>
      <c r="F286" s="1">
        <v>0</v>
      </c>
      <c r="G286" s="2">
        <f t="shared" si="8"/>
        <v>14260.778699999952</v>
      </c>
      <c r="H286" s="2">
        <f t="shared" si="9"/>
        <v>9.0000000083819032E-2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3934.0999999998603</v>
      </c>
      <c r="D287" s="1">
        <f>'PR-RAS'!E291</f>
        <v>0</v>
      </c>
      <c r="E287" s="1">
        <v>0</v>
      </c>
      <c r="F287" s="1">
        <v>0</v>
      </c>
      <c r="G287" s="2">
        <f t="shared" si="8"/>
        <v>1125.1525999999599</v>
      </c>
      <c r="H287" s="2">
        <f t="shared" si="9"/>
        <v>9.9999999860301614E-2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15333.84</v>
      </c>
      <c r="D288" s="1">
        <f>'PR-RAS'!E292</f>
        <v>0</v>
      </c>
      <c r="E288" s="1">
        <v>0</v>
      </c>
      <c r="F288" s="1">
        <v>0</v>
      </c>
      <c r="G288" s="2">
        <f t="shared" si="8"/>
        <v>4400.8120799999997</v>
      </c>
      <c r="H288" s="2">
        <f t="shared" si="9"/>
        <v>0.15999999999985448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1412.15</v>
      </c>
      <c r="E289" s="1">
        <v>0</v>
      </c>
      <c r="F289" s="1">
        <v>0</v>
      </c>
      <c r="G289" s="2">
        <f t="shared" si="8"/>
        <v>813.39840000000004</v>
      </c>
      <c r="H289" s="2">
        <f t="shared" si="9"/>
        <v>0.15000000000009095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41690.17</v>
      </c>
      <c r="D290" s="1">
        <f>'PR-RAS'!E294</f>
        <v>40116.5</v>
      </c>
      <c r="E290" s="1">
        <v>0</v>
      </c>
      <c r="F290" s="1">
        <v>0</v>
      </c>
      <c r="G290" s="2">
        <f t="shared" si="8"/>
        <v>35235.796129999995</v>
      </c>
      <c r="H290" s="2">
        <f t="shared" si="9"/>
        <v>0.66999999999825377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66.36</v>
      </c>
      <c r="D291" s="1">
        <f>'PR-RAS'!E295</f>
        <v>90</v>
      </c>
      <c r="E291" s="1">
        <v>0</v>
      </c>
      <c r="F291" s="1">
        <v>0</v>
      </c>
      <c r="G291" s="2">
        <f t="shared" si="8"/>
        <v>71.444400000000002</v>
      </c>
      <c r="H291" s="2">
        <f t="shared" si="9"/>
        <v>0.35999999999999943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275.39999999999998</v>
      </c>
      <c r="D293" s="1">
        <f>'PR-RAS'!E298</f>
        <v>224.24</v>
      </c>
      <c r="E293" s="1">
        <v>0</v>
      </c>
      <c r="F293" s="1">
        <v>0</v>
      </c>
      <c r="G293" s="2">
        <f t="shared" si="8"/>
        <v>211.37295999999998</v>
      </c>
      <c r="H293" s="2">
        <f t="shared" si="9"/>
        <v>0.63999999999998636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275.39999999999998</v>
      </c>
      <c r="D306" s="1">
        <f>'PR-RAS'!E311</f>
        <v>224.24</v>
      </c>
      <c r="E306" s="1">
        <v>0</v>
      </c>
      <c r="F306" s="1">
        <v>0</v>
      </c>
      <c r="G306" s="2">
        <f t="shared" si="8"/>
        <v>220.7834</v>
      </c>
      <c r="H306" s="2">
        <f t="shared" si="9"/>
        <v>0.63999999999998636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275.39999999999998</v>
      </c>
      <c r="D307" s="1">
        <f>'PR-RAS'!E312</f>
        <v>224.24</v>
      </c>
      <c r="E307" s="1">
        <v>0</v>
      </c>
      <c r="F307" s="1">
        <v>0</v>
      </c>
      <c r="G307" s="2">
        <f t="shared" si="8"/>
        <v>221.50728000000001</v>
      </c>
      <c r="H307" s="2">
        <f t="shared" si="9"/>
        <v>0.63999999999998636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275.39999999999998</v>
      </c>
      <c r="D308" s="1">
        <f>'PR-RAS'!E313</f>
        <v>224.24</v>
      </c>
      <c r="E308" s="1">
        <v>0</v>
      </c>
      <c r="F308" s="1">
        <v>0</v>
      </c>
      <c r="G308" s="2">
        <f t="shared" si="8"/>
        <v>222.23115999999999</v>
      </c>
      <c r="H308" s="2">
        <f t="shared" si="9"/>
        <v>0.63999999999998636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13087.29</v>
      </c>
      <c r="D345" s="1">
        <f>'PR-RAS'!E350</f>
        <v>20006.599999999999</v>
      </c>
      <c r="E345" s="1">
        <v>0</v>
      </c>
      <c r="F345" s="1">
        <v>0</v>
      </c>
      <c r="G345" s="2">
        <f t="shared" si="8"/>
        <v>18266.568559999996</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13087.29</v>
      </c>
      <c r="D358" s="1">
        <f>'PR-RAS'!E363</f>
        <v>20006.599999999999</v>
      </c>
      <c r="E358" s="1">
        <v>0</v>
      </c>
      <c r="F358" s="1">
        <v>0</v>
      </c>
      <c r="G358" s="2">
        <f t="shared" si="8"/>
        <v>18956.874929999998</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2767.13</v>
      </c>
      <c r="D364" s="1">
        <f>'PR-RAS'!E369</f>
        <v>10059.64</v>
      </c>
      <c r="E364" s="1">
        <v>0</v>
      </c>
      <c r="F364" s="1">
        <v>0</v>
      </c>
      <c r="G364" s="2">
        <f t="shared" si="8"/>
        <v>8307.7668300000005</v>
      </c>
      <c r="H364" s="2">
        <f t="shared" si="9"/>
        <v>0.49000000000069122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2309.38</v>
      </c>
      <c r="D365" s="1">
        <f>'PR-RAS'!E370</f>
        <v>1579.9</v>
      </c>
      <c r="E365" s="1">
        <v>0</v>
      </c>
      <c r="F365" s="1">
        <v>0</v>
      </c>
      <c r="G365" s="2">
        <f t="shared" si="8"/>
        <v>1990.78152</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2218.9</v>
      </c>
      <c r="E366" s="1">
        <v>0</v>
      </c>
      <c r="F366" s="1">
        <v>0</v>
      </c>
      <c r="G366" s="2">
        <f t="shared" si="8"/>
        <v>1619.797</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457.75</v>
      </c>
      <c r="D371" s="1">
        <f>'PR-RAS'!E376</f>
        <v>6260.84</v>
      </c>
      <c r="E371" s="1">
        <v>0</v>
      </c>
      <c r="F371" s="1">
        <v>0</v>
      </c>
      <c r="G371" s="2">
        <f t="shared" si="8"/>
        <v>4802.3891000000003</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10320.16</v>
      </c>
      <c r="D378" s="1">
        <f>'PR-RAS'!E383</f>
        <v>9946.9599999999991</v>
      </c>
      <c r="E378" s="1">
        <v>0</v>
      </c>
      <c r="F378" s="1">
        <v>0</v>
      </c>
      <c r="G378" s="2">
        <f t="shared" si="8"/>
        <v>11390.70816</v>
      </c>
      <c r="H378" s="2">
        <f t="shared" si="9"/>
        <v>0.2000000000007276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10320.16</v>
      </c>
      <c r="D379" s="1">
        <f>'PR-RAS'!E384</f>
        <v>9946.9599999999991</v>
      </c>
      <c r="E379" s="1">
        <v>0</v>
      </c>
      <c r="F379" s="1">
        <v>0</v>
      </c>
      <c r="G379" s="2">
        <f t="shared" si="8"/>
        <v>11420.92224</v>
      </c>
      <c r="H379" s="2">
        <f t="shared" si="9"/>
        <v>0.2000000000007276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12811.890000000001</v>
      </c>
      <c r="D403" s="1">
        <f>'PR-RAS'!E408</f>
        <v>19782.359999999997</v>
      </c>
      <c r="E403" s="1">
        <v>0</v>
      </c>
      <c r="F403" s="1">
        <v>0</v>
      </c>
      <c r="G403" s="2">
        <f t="shared" si="8"/>
        <v>21055.397219999999</v>
      </c>
      <c r="H403" s="2">
        <f t="shared" si="9"/>
        <v>0.46999999999570719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938.91</v>
      </c>
      <c r="D406" s="1">
        <f>'PR-RAS'!E411</f>
        <v>940.7</v>
      </c>
      <c r="E406" s="1">
        <v>0</v>
      </c>
      <c r="F406" s="1">
        <v>0</v>
      </c>
      <c r="G406" s="2">
        <f t="shared" si="8"/>
        <v>1142.2255500000001</v>
      </c>
      <c r="H406" s="2">
        <f t="shared" si="9"/>
        <v>0.38999999999998636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939928.8600000001</v>
      </c>
      <c r="D407" s="1">
        <f>'PR-RAS'!E412</f>
        <v>1099120.6499999999</v>
      </c>
      <c r="E407" s="1">
        <v>0</v>
      </c>
      <c r="F407" s="1">
        <v>0</v>
      </c>
      <c r="G407" s="2">
        <f t="shared" si="8"/>
        <v>1274097.0849600001</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956674.85</v>
      </c>
      <c r="D408" s="1">
        <f>'PR-RAS'!E413</f>
        <v>1093884.1000000001</v>
      </c>
      <c r="E408" s="1">
        <v>0</v>
      </c>
      <c r="F408" s="1">
        <v>0</v>
      </c>
      <c r="G408" s="2">
        <f t="shared" si="8"/>
        <v>1279788.3213500001</v>
      </c>
      <c r="H408" s="2">
        <f t="shared" si="9"/>
        <v>0.25000000011641532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5236.5499999998137</v>
      </c>
      <c r="E409" s="1">
        <v>0</v>
      </c>
      <c r="F409" s="1">
        <v>0</v>
      </c>
      <c r="G409" s="2">
        <f t="shared" si="8"/>
        <v>4273.0247999998473</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16745.989999999874</v>
      </c>
      <c r="D410" s="1">
        <f>'PR-RAS'!E415</f>
        <v>0</v>
      </c>
      <c r="E410" s="1">
        <v>0</v>
      </c>
      <c r="F410" s="1">
        <v>0</v>
      </c>
      <c r="G410" s="2">
        <f t="shared" si="8"/>
        <v>6849.1099099999483</v>
      </c>
      <c r="H410" s="2">
        <f t="shared" si="9"/>
        <v>1.0000000125728548E-2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15333.84</v>
      </c>
      <c r="D411" s="1">
        <f>'PR-RAS'!E416</f>
        <v>0</v>
      </c>
      <c r="E411" s="1">
        <v>0</v>
      </c>
      <c r="F411" s="1">
        <v>0</v>
      </c>
      <c r="G411" s="2">
        <f t="shared" si="8"/>
        <v>6286.8743999999997</v>
      </c>
      <c r="H411" s="2">
        <f t="shared" si="9"/>
        <v>0.15999999999985448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1412.15</v>
      </c>
      <c r="E412" s="1">
        <v>0</v>
      </c>
      <c r="F412" s="1">
        <v>0</v>
      </c>
      <c r="G412" s="2">
        <f t="shared" si="8"/>
        <v>1160.7873</v>
      </c>
      <c r="H412" s="2">
        <f t="shared" si="9"/>
        <v>0.15000000000009095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42629.08</v>
      </c>
      <c r="D413" s="1">
        <f>'PR-RAS'!E418</f>
        <v>41057.199999999997</v>
      </c>
      <c r="E413" s="1">
        <v>0</v>
      </c>
      <c r="F413" s="1">
        <v>0</v>
      </c>
      <c r="G413" s="2">
        <f t="shared" si="8"/>
        <v>51394.313759999997</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939928.8600000001</v>
      </c>
      <c r="D633" s="1">
        <f>'PR-RAS'!E639</f>
        <v>1099120.6499999999</v>
      </c>
      <c r="E633" s="1">
        <v>0</v>
      </c>
      <c r="F633" s="1">
        <v>0</v>
      </c>
      <c r="G633" s="2">
        <f t="shared" si="10"/>
        <v>1983323.5411200002</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956674.85</v>
      </c>
      <c r="D634" s="1">
        <f>'PR-RAS'!E640</f>
        <v>1093884.1000000001</v>
      </c>
      <c r="E634" s="1">
        <v>0</v>
      </c>
      <c r="F634" s="1">
        <v>0</v>
      </c>
      <c r="G634" s="2">
        <f t="shared" si="10"/>
        <v>1990432.4506500002</v>
      </c>
      <c r="H634" s="2">
        <f t="shared" si="11"/>
        <v>0.25000000011641532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5236.5499999998137</v>
      </c>
      <c r="E635" s="1">
        <v>0</v>
      </c>
      <c r="F635" s="1">
        <v>0</v>
      </c>
      <c r="G635" s="2">
        <f t="shared" si="10"/>
        <v>6639.945399999764</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16745.989999999874</v>
      </c>
      <c r="D636" s="1">
        <f>'PR-RAS'!E642</f>
        <v>0</v>
      </c>
      <c r="E636" s="1">
        <v>0</v>
      </c>
      <c r="F636" s="1">
        <v>0</v>
      </c>
      <c r="G636" s="2">
        <f t="shared" si="10"/>
        <v>10633.703649999919</v>
      </c>
      <c r="H636" s="2">
        <f t="shared" si="11"/>
        <v>1.0000000125728548E-2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15333.84</v>
      </c>
      <c r="D637" s="1">
        <f>'PR-RAS'!E643</f>
        <v>0</v>
      </c>
      <c r="E637" s="1">
        <v>0</v>
      </c>
      <c r="F637" s="1">
        <v>0</v>
      </c>
      <c r="G637" s="2">
        <f t="shared" si="10"/>
        <v>9752.3222399999995</v>
      </c>
      <c r="H637" s="2">
        <f t="shared" si="11"/>
        <v>0.15999999999985448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1412.15</v>
      </c>
      <c r="E638" s="1">
        <v>0</v>
      </c>
      <c r="F638" s="1">
        <v>0</v>
      </c>
      <c r="G638" s="2">
        <f t="shared" si="10"/>
        <v>1799.0791000000002</v>
      </c>
      <c r="H638" s="2">
        <f t="shared" si="11"/>
        <v>0.15000000000009095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3824.3999999998136</v>
      </c>
      <c r="E639" s="1">
        <v>0</v>
      </c>
      <c r="F639" s="1">
        <v>0</v>
      </c>
      <c r="G639" s="2">
        <f t="shared" si="10"/>
        <v>4879.9343999997627</v>
      </c>
      <c r="H639" s="2">
        <f t="shared" si="11"/>
        <v>0.39999999981364454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1412.1499999998741</v>
      </c>
      <c r="D640" s="1">
        <f>'PR-RAS'!E646</f>
        <v>0</v>
      </c>
      <c r="E640" s="1">
        <v>0</v>
      </c>
      <c r="F640" s="1">
        <v>0</v>
      </c>
      <c r="G640" s="2">
        <f t="shared" si="10"/>
        <v>902.36384999991958</v>
      </c>
      <c r="H640" s="2">
        <f t="shared" si="11"/>
        <v>0.14999999987412593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72241.11</v>
      </c>
      <c r="D641" s="1">
        <f>'PR-RAS'!E647</f>
        <v>86046.720000000001</v>
      </c>
      <c r="E641" s="1">
        <v>0</v>
      </c>
      <c r="F641" s="1">
        <v>0</v>
      </c>
      <c r="G641" s="2">
        <f t="shared" si="10"/>
        <v>156374.11199999999</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20666</v>
      </c>
      <c r="D642" s="1">
        <f>'PR-RAS'!E649</f>
        <v>9950.59</v>
      </c>
      <c r="E642" s="1">
        <v>0</v>
      </c>
      <c r="F642" s="1">
        <v>0</v>
      </c>
      <c r="G642" s="2">
        <f t="shared" si="10"/>
        <v>26003.562379999999</v>
      </c>
      <c r="H642" s="2">
        <f t="shared" si="11"/>
        <v>0.40999999999985448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147292.60999999999</v>
      </c>
      <c r="D643" s="1">
        <f>'PR-RAS'!E650</f>
        <v>172836.21</v>
      </c>
      <c r="E643" s="1">
        <v>0</v>
      </c>
      <c r="F643" s="1">
        <v>0</v>
      </c>
      <c r="G643" s="2">
        <f t="shared" si="10"/>
        <v>316483.54926</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158008.01999999999</v>
      </c>
      <c r="D644" s="1">
        <f>'PR-RAS'!E651</f>
        <v>165175.09</v>
      </c>
      <c r="E644" s="1">
        <v>0</v>
      </c>
      <c r="F644" s="1">
        <v>0</v>
      </c>
      <c r="G644" s="2">
        <f t="shared" si="10"/>
        <v>314014.32259999996</v>
      </c>
      <c r="H644" s="2">
        <f t="shared" si="11"/>
        <v>0.10999999998603016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9950.5899999999965</v>
      </c>
      <c r="D645" s="1">
        <f>'PR-RAS'!E652</f>
        <v>17611.709999999992</v>
      </c>
      <c r="E645" s="1">
        <v>0</v>
      </c>
      <c r="F645" s="1">
        <v>0</v>
      </c>
      <c r="G645" s="2">
        <f t="shared" si="10"/>
        <v>29092.062439999987</v>
      </c>
      <c r="H645" s="2">
        <f t="shared" si="11"/>
        <v>0.70000000001164153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35746.57</v>
      </c>
      <c r="E668" s="1">
        <v>0</v>
      </c>
      <c r="F668" s="1">
        <v>0</v>
      </c>
      <c r="G668" s="2">
        <f t="shared" si="10"/>
        <v>47685.924380000004</v>
      </c>
      <c r="H668" s="2">
        <f t="shared" si="11"/>
        <v>0.43000000000029104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828794.06</v>
      </c>
      <c r="D669" s="1">
        <f>'PR-RAS'!E676</f>
        <v>934531.14</v>
      </c>
      <c r="E669" s="1">
        <v>0</v>
      </c>
      <c r="F669" s="1">
        <v>0</v>
      </c>
      <c r="G669" s="2">
        <f t="shared" si="10"/>
        <v>1802168.0351199999</v>
      </c>
      <c r="H669" s="2">
        <f t="shared" si="11"/>
        <v>0.20000000006984919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9590.1299999999992</v>
      </c>
      <c r="D671" s="1">
        <f>'PR-RAS'!E678</f>
        <v>9010.19</v>
      </c>
      <c r="E671" s="1">
        <v>0</v>
      </c>
      <c r="F671" s="1">
        <v>0</v>
      </c>
      <c r="G671" s="2">
        <f t="shared" si="10"/>
        <v>18499.041700000002</v>
      </c>
      <c r="H671" s="2">
        <f t="shared" si="11"/>
        <v>0.31999999999970896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2440.6</v>
      </c>
      <c r="E687" s="1">
        <v>0</v>
      </c>
      <c r="F687" s="1">
        <v>0</v>
      </c>
      <c r="G687" s="2">
        <f t="shared" si="10"/>
        <v>3348.5032000000001</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v>
      </c>
      <c r="D703" s="1">
        <f>'PR-RAS'!E710</f>
        <v>5319.29</v>
      </c>
      <c r="E703" s="1">
        <v>0</v>
      </c>
      <c r="F703" s="1">
        <v>0</v>
      </c>
      <c r="G703" s="2">
        <f t="shared" si="10"/>
        <v>7487.9391599999999</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1444.05</v>
      </c>
      <c r="D710" s="1">
        <f>'PR-RAS'!E717</f>
        <v>138.41</v>
      </c>
      <c r="E710" s="1">
        <v>0</v>
      </c>
      <c r="F710" s="1">
        <v>0</v>
      </c>
      <c r="G710" s="2">
        <f t="shared" si="10"/>
        <v>1220.09683</v>
      </c>
      <c r="H710" s="2">
        <f t="shared" si="11"/>
        <v>0.45999999999995111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54544.75</v>
      </c>
      <c r="D711" s="1">
        <f>'PR-RAS'!E718</f>
        <v>56038.51</v>
      </c>
      <c r="E711" s="1">
        <v>0</v>
      </c>
      <c r="F711" s="1">
        <v>0</v>
      </c>
      <c r="G711" s="2">
        <f t="shared" si="10"/>
        <v>118301.45670000001</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43.8</v>
      </c>
      <c r="E713" s="1">
        <v>0</v>
      </c>
      <c r="F713" s="1">
        <v>0</v>
      </c>
      <c r="G713" s="2">
        <f t="shared" si="10"/>
        <v>124.74239999999999</v>
      </c>
      <c r="H713" s="2">
        <f t="shared" si="11"/>
        <v>0.60000000000000853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88.68</v>
      </c>
      <c r="D714" s="1">
        <f>'PR-RAS'!E721</f>
        <v>0</v>
      </c>
      <c r="E714" s="1">
        <v>0</v>
      </c>
      <c r="F714" s="1">
        <v>0</v>
      </c>
      <c r="G714" s="2">
        <f t="shared" si="10"/>
        <v>63.228840000000005</v>
      </c>
      <c r="H714" s="2">
        <f t="shared" si="11"/>
        <v>0.31999999999999318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796.34</v>
      </c>
      <c r="D715" s="1">
        <f>'PR-RAS'!E722</f>
        <v>1042.17</v>
      </c>
      <c r="E715" s="1">
        <v>0</v>
      </c>
      <c r="F715" s="1">
        <v>0</v>
      </c>
      <c r="G715" s="2">
        <f t="shared" si="10"/>
        <v>2056.8055200000003</v>
      </c>
      <c r="H715" s="2">
        <f t="shared" si="11"/>
        <v>0.51000000000010459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392.84</v>
      </c>
      <c r="E821" s="1">
        <v>0</v>
      </c>
      <c r="F821" s="1">
        <v>0</v>
      </c>
      <c r="G821" s="2">
        <f t="shared" si="18"/>
        <v>644.25759999999991</v>
      </c>
      <c r="H821" s="2">
        <f t="shared" si="19"/>
        <v>0.16000000000002501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1402998.9900000002</v>
      </c>
      <c r="D984" s="6">
        <f>BILANCA!E6</f>
        <v>1428292.7500000002</v>
      </c>
      <c r="E984" s="6">
        <v>0</v>
      </c>
      <c r="F984" s="6">
        <v>0</v>
      </c>
      <c r="G984" s="7">
        <f t="shared" ref="G984:G1241" si="22">B984/1000*C984+B984/500*D984</f>
        <v>4259.5844900000011</v>
      </c>
      <c r="H984" s="7">
        <f t="shared" si="19"/>
        <v>0.25999999954365194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1262721.1600000001</v>
      </c>
      <c r="D985" s="1">
        <f>BILANCA!E7</f>
        <v>1270037.5700000003</v>
      </c>
      <c r="E985" s="1">
        <v>0</v>
      </c>
      <c r="F985" s="1">
        <v>0</v>
      </c>
      <c r="G985" s="2">
        <f t="shared" si="22"/>
        <v>7605.5926000000018</v>
      </c>
      <c r="H985" s="2">
        <f t="shared" si="19"/>
        <v>0.58999999985098839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1662.8</v>
      </c>
      <c r="D986" s="1">
        <f>BILANCA!E8</f>
        <v>1662.8</v>
      </c>
      <c r="E986" s="1">
        <v>0</v>
      </c>
      <c r="F986" s="1">
        <v>0</v>
      </c>
      <c r="G986" s="2">
        <f t="shared" si="22"/>
        <v>14.965200000000001</v>
      </c>
      <c r="H986" s="2">
        <f t="shared" si="19"/>
        <v>0.40000000000009095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1662.8</v>
      </c>
      <c r="D987" s="1">
        <f>BILANCA!E9</f>
        <v>1662.8</v>
      </c>
      <c r="E987" s="1">
        <v>0</v>
      </c>
      <c r="F987" s="1">
        <v>0</v>
      </c>
      <c r="G987" s="2">
        <f t="shared" si="22"/>
        <v>19.953600000000002</v>
      </c>
      <c r="H987" s="2">
        <f t="shared" si="19"/>
        <v>0.40000000000009095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1261058.3600000001</v>
      </c>
      <c r="D990" s="1">
        <f>BILANCA!E12</f>
        <v>1268374.7700000003</v>
      </c>
      <c r="E990" s="1">
        <v>0</v>
      </c>
      <c r="F990" s="1">
        <v>0</v>
      </c>
      <c r="G990" s="2">
        <f t="shared" si="22"/>
        <v>26584.655300000006</v>
      </c>
      <c r="H990" s="2">
        <f t="shared" si="19"/>
        <v>0.58999999985098839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1241832.52</v>
      </c>
      <c r="D991" s="1">
        <f>BILANCA!E13</f>
        <v>1252522.54</v>
      </c>
      <c r="E991" s="1">
        <v>0</v>
      </c>
      <c r="F991" s="1">
        <v>0</v>
      </c>
      <c r="G991" s="2">
        <f t="shared" si="22"/>
        <v>29975.020800000002</v>
      </c>
      <c r="H991" s="2">
        <f t="shared" si="19"/>
        <v>0.93999999994412065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15909.95</v>
      </c>
      <c r="D992" s="1">
        <f>BILANCA!E14</f>
        <v>15909.95</v>
      </c>
      <c r="E992" s="1">
        <v>0</v>
      </c>
      <c r="F992" s="1">
        <v>0</v>
      </c>
      <c r="G992" s="2">
        <f t="shared" si="22"/>
        <v>429.56864999999999</v>
      </c>
      <c r="H992" s="2">
        <f t="shared" si="19"/>
        <v>9.9999999998544808E-2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1922958.23</v>
      </c>
      <c r="D993" s="1">
        <f>BILANCA!E15</f>
        <v>1937433.18</v>
      </c>
      <c r="E993" s="1">
        <v>0</v>
      </c>
      <c r="F993" s="1">
        <v>0</v>
      </c>
      <c r="G993" s="2">
        <f t="shared" si="22"/>
        <v>57978.245900000002</v>
      </c>
      <c r="H993" s="2">
        <f t="shared" si="19"/>
        <v>0.40999999991618097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697035.66</v>
      </c>
      <c r="D996" s="1">
        <f>BILANCA!E18</f>
        <v>700820.59</v>
      </c>
      <c r="E996" s="1">
        <v>0</v>
      </c>
      <c r="F996" s="1">
        <v>0</v>
      </c>
      <c r="G996" s="2">
        <f t="shared" si="22"/>
        <v>27282.798919999997</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17351.059999999998</v>
      </c>
      <c r="D997" s="1">
        <f>BILANCA!E19</f>
        <v>12073.540000000037</v>
      </c>
      <c r="E997" s="1">
        <v>0</v>
      </c>
      <c r="F997" s="1">
        <v>0</v>
      </c>
      <c r="G997" s="2">
        <f t="shared" si="22"/>
        <v>580.97396000000094</v>
      </c>
      <c r="H997" s="2">
        <f t="shared" si="19"/>
        <v>0.51999999996041879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118829.67</v>
      </c>
      <c r="D998" s="1">
        <f>BILANCA!E20</f>
        <v>147042.41</v>
      </c>
      <c r="E998" s="1">
        <v>0</v>
      </c>
      <c r="F998" s="1">
        <v>0</v>
      </c>
      <c r="G998" s="2">
        <f t="shared" si="22"/>
        <v>6193.717349999999</v>
      </c>
      <c r="H998" s="2">
        <f t="shared" si="19"/>
        <v>0.74000000000523869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24279.08</v>
      </c>
      <c r="D1003" s="1">
        <f>BILANCA!E25</f>
        <v>26497.98</v>
      </c>
      <c r="E1003" s="1">
        <v>0</v>
      </c>
      <c r="F1003" s="1">
        <v>0</v>
      </c>
      <c r="G1003" s="2">
        <f t="shared" si="22"/>
        <v>1545.5008</v>
      </c>
      <c r="H1003" s="2">
        <f t="shared" si="19"/>
        <v>0.10000000000218279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146477.13</v>
      </c>
      <c r="D1004" s="1">
        <f>BILANCA!E26</f>
        <v>152087.41</v>
      </c>
      <c r="E1004" s="1">
        <v>0</v>
      </c>
      <c r="F1004" s="1">
        <v>0</v>
      </c>
      <c r="G1004" s="2">
        <f t="shared" si="22"/>
        <v>9463.6909500000002</v>
      </c>
      <c r="H1004" s="2">
        <f t="shared" si="19"/>
        <v>0.54000000000814907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272234.82</v>
      </c>
      <c r="D1006" s="1">
        <f>BILANCA!E28</f>
        <v>313554.26</v>
      </c>
      <c r="E1006" s="1">
        <v>0</v>
      </c>
      <c r="F1006" s="1">
        <v>0</v>
      </c>
      <c r="G1006" s="2">
        <f t="shared" si="22"/>
        <v>20684.896820000002</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1236.4099999999962</v>
      </c>
      <c r="D1013" s="1">
        <f>BILANCA!E35</f>
        <v>3264.6000000000058</v>
      </c>
      <c r="E1013" s="1">
        <v>0</v>
      </c>
      <c r="F1013" s="1">
        <v>0</v>
      </c>
      <c r="G1013" s="2">
        <f t="shared" si="22"/>
        <v>232.96830000000023</v>
      </c>
      <c r="H1013" s="2">
        <f t="shared" si="19"/>
        <v>0.80999999999039574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46190.74</v>
      </c>
      <c r="D1014" s="1">
        <f>BILANCA!E36</f>
        <v>48538.55</v>
      </c>
      <c r="E1014" s="1">
        <v>0</v>
      </c>
      <c r="F1014" s="1">
        <v>0</v>
      </c>
      <c r="G1014" s="2">
        <f t="shared" si="22"/>
        <v>4441.3030399999998</v>
      </c>
      <c r="H1014" s="2">
        <f t="shared" si="19"/>
        <v>0.70999999999912689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44954.33</v>
      </c>
      <c r="D1018" s="1">
        <f>BILANCA!E40</f>
        <v>45273.95</v>
      </c>
      <c r="E1018" s="1">
        <v>0</v>
      </c>
      <c r="F1018" s="1">
        <v>0</v>
      </c>
      <c r="G1018" s="2">
        <f t="shared" si="22"/>
        <v>4742.5780500000001</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638.37</v>
      </c>
      <c r="D1023" s="1">
        <f>BILANCA!E45</f>
        <v>514.09</v>
      </c>
      <c r="E1023" s="1">
        <v>0</v>
      </c>
      <c r="F1023" s="1">
        <v>0</v>
      </c>
      <c r="G1023" s="2">
        <f t="shared" si="22"/>
        <v>66.662000000000006</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1002.72</v>
      </c>
      <c r="D1027" s="1">
        <f>BILANCA!E49</f>
        <v>1002.72</v>
      </c>
      <c r="E1027" s="1">
        <v>0</v>
      </c>
      <c r="F1027" s="1">
        <v>0</v>
      </c>
      <c r="G1027" s="2">
        <f t="shared" si="22"/>
        <v>132.35903999999999</v>
      </c>
      <c r="H1027" s="2">
        <f t="shared" si="19"/>
        <v>0.55999999999994543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364.35</v>
      </c>
      <c r="D1028" s="1">
        <f>BILANCA!E50</f>
        <v>488.63</v>
      </c>
      <c r="E1028" s="1">
        <v>0</v>
      </c>
      <c r="F1028" s="1">
        <v>0</v>
      </c>
      <c r="G1028" s="2">
        <f t="shared" si="22"/>
        <v>60.372450000000001</v>
      </c>
      <c r="H1028" s="2">
        <f t="shared" si="19"/>
        <v>0.72000000000002728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31278.74</v>
      </c>
      <c r="D1032" s="1">
        <f>BILANCA!E54</f>
        <v>32684.17</v>
      </c>
      <c r="E1032" s="1">
        <v>0</v>
      </c>
      <c r="F1032" s="1">
        <v>0</v>
      </c>
      <c r="G1032" s="2">
        <f t="shared" si="22"/>
        <v>4735.7069200000005</v>
      </c>
      <c r="H1032" s="2">
        <f t="shared" si="19"/>
        <v>0.42999999999665306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31278.74</v>
      </c>
      <c r="D1033" s="1">
        <f>BILANCA!E55</f>
        <v>32684.17</v>
      </c>
      <c r="E1033" s="1">
        <v>0</v>
      </c>
      <c r="F1033" s="1">
        <v>0</v>
      </c>
      <c r="G1033" s="2">
        <f t="shared" si="22"/>
        <v>4832.3540000000003</v>
      </c>
      <c r="H1033" s="2">
        <f t="shared" si="19"/>
        <v>0.42999999999665306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140277.83000000002</v>
      </c>
      <c r="D1046" s="1">
        <f>BILANCA!E68</f>
        <v>158255.18</v>
      </c>
      <c r="E1046" s="1">
        <v>0</v>
      </c>
      <c r="F1046" s="1">
        <v>0</v>
      </c>
      <c r="G1046" s="2">
        <f t="shared" si="22"/>
        <v>28777.65597</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9950.59</v>
      </c>
      <c r="D1047" s="1">
        <f>BILANCA!E69</f>
        <v>17611.71</v>
      </c>
      <c r="E1047" s="1">
        <v>0</v>
      </c>
      <c r="F1047" s="1">
        <v>0</v>
      </c>
      <c r="G1047" s="2">
        <f t="shared" si="22"/>
        <v>2891.1366399999997</v>
      </c>
      <c r="H1047" s="2">
        <f t="shared" si="19"/>
        <v>0.7000000000007276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9950.59</v>
      </c>
      <c r="D1048" s="1">
        <f>BILANCA!E70</f>
        <v>17571.71</v>
      </c>
      <c r="E1048" s="1">
        <v>0</v>
      </c>
      <c r="F1048" s="1">
        <v>0</v>
      </c>
      <c r="G1048" s="2">
        <f t="shared" si="22"/>
        <v>2931.1106499999996</v>
      </c>
      <c r="H1048" s="2">
        <f t="shared" si="19"/>
        <v>0.7000000000007276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9950.59</v>
      </c>
      <c r="D1050" s="1">
        <f>BILANCA!E72</f>
        <v>17571.71</v>
      </c>
      <c r="E1050" s="1">
        <v>0</v>
      </c>
      <c r="F1050" s="1">
        <v>0</v>
      </c>
      <c r="G1050" s="2">
        <f t="shared" si="22"/>
        <v>3021.2986700000001</v>
      </c>
      <c r="H1050" s="2">
        <f t="shared" si="19"/>
        <v>0.7000000000007276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40</v>
      </c>
      <c r="E1054" s="1">
        <v>0</v>
      </c>
      <c r="F1054" s="1">
        <v>0</v>
      </c>
      <c r="G1054" s="2">
        <f t="shared" si="22"/>
        <v>5.68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37566.21</v>
      </c>
      <c r="D1056" s="1">
        <f>BILANCA!E78</f>
        <v>35648.199999999997</v>
      </c>
      <c r="E1056" s="1">
        <v>0</v>
      </c>
      <c r="F1056" s="1">
        <v>0</v>
      </c>
      <c r="G1056" s="2">
        <f t="shared" si="22"/>
        <v>7946.9705299999987</v>
      </c>
      <c r="H1056" s="2">
        <f t="shared" si="19"/>
        <v>0.4099999999962165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22108.63</v>
      </c>
      <c r="D1061" s="1">
        <f>BILANCA!E83</f>
        <v>22108.62</v>
      </c>
      <c r="E1061" s="1">
        <v>0</v>
      </c>
      <c r="F1061" s="1">
        <v>0</v>
      </c>
      <c r="G1061" s="2">
        <f t="shared" si="22"/>
        <v>5173.4178599999996</v>
      </c>
      <c r="H1061" s="2">
        <f t="shared" si="19"/>
        <v>0.75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15457.58</v>
      </c>
      <c r="D1064" s="1">
        <f>BILANCA!E86</f>
        <v>13539.58</v>
      </c>
      <c r="E1064" s="1">
        <v>0</v>
      </c>
      <c r="F1064" s="1">
        <v>0</v>
      </c>
      <c r="G1064" s="2">
        <f t="shared" si="22"/>
        <v>3445.4759400000003</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19581.010000000002</v>
      </c>
      <c r="D1124" s="1">
        <f>BILANCA!E146</f>
        <v>18007.850000000002</v>
      </c>
      <c r="E1124" s="1">
        <v>0</v>
      </c>
      <c r="F1124" s="1">
        <v>0</v>
      </c>
      <c r="G1124" s="2">
        <f t="shared" si="22"/>
        <v>7839.1361100000004</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730.36</v>
      </c>
      <c r="D1127" s="1">
        <f>BILANCA!E149</f>
        <v>0</v>
      </c>
      <c r="E1127" s="1">
        <v>0</v>
      </c>
      <c r="F1127" s="1">
        <v>0</v>
      </c>
      <c r="G1127" s="2">
        <f t="shared" si="22"/>
        <v>105.17183999999999</v>
      </c>
      <c r="H1127" s="2">
        <f t="shared" si="23"/>
        <v>0.36000000000001364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221.12</v>
      </c>
      <c r="D1133" s="1">
        <f>BILANCA!E155</f>
        <v>0</v>
      </c>
      <c r="E1133" s="1">
        <v>0</v>
      </c>
      <c r="F1133" s="1">
        <v>0</v>
      </c>
      <c r="G1133" s="2">
        <f t="shared" si="22"/>
        <v>33.167999999999999</v>
      </c>
      <c r="H1133" s="2">
        <f t="shared" si="23"/>
        <v>0.12000000000000455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509.24</v>
      </c>
      <c r="D1135" s="1">
        <f>BILANCA!E157</f>
        <v>0</v>
      </c>
      <c r="E1135" s="1">
        <v>0</v>
      </c>
      <c r="F1135" s="1">
        <v>0</v>
      </c>
      <c r="G1135" s="2">
        <f t="shared" si="22"/>
        <v>77.404479999999992</v>
      </c>
      <c r="H1135" s="2">
        <f t="shared" si="23"/>
        <v>0.24000000000000909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17858.68</v>
      </c>
      <c r="D1136" s="1">
        <f>BILANCA!E158</f>
        <v>17154.580000000002</v>
      </c>
      <c r="E1136" s="1">
        <v>0</v>
      </c>
      <c r="F1136" s="1">
        <v>0</v>
      </c>
      <c r="G1136" s="2">
        <f t="shared" si="22"/>
        <v>7981.6795199999997</v>
      </c>
      <c r="H1136" s="2">
        <f t="shared" si="23"/>
        <v>0.73999999999796273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991.97</v>
      </c>
      <c r="D1138" s="1">
        <f>BILANCA!E160</f>
        <v>853.27</v>
      </c>
      <c r="E1138" s="1">
        <v>0</v>
      </c>
      <c r="F1138" s="1">
        <v>0</v>
      </c>
      <c r="G1138" s="2">
        <f t="shared" si="22"/>
        <v>418.26904999999999</v>
      </c>
      <c r="H1138" s="2">
        <f t="shared" si="23"/>
        <v>0.29999999999995453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938.91</v>
      </c>
      <c r="D1142" s="1">
        <f>BILANCA!E164</f>
        <v>940.7</v>
      </c>
      <c r="E1142" s="1">
        <v>0</v>
      </c>
      <c r="F1142" s="1">
        <v>0</v>
      </c>
      <c r="G1142" s="2">
        <f t="shared" si="22"/>
        <v>448.42929000000004</v>
      </c>
      <c r="H1142" s="2">
        <f t="shared" si="23"/>
        <v>0.38999999999998636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938.91</v>
      </c>
      <c r="D1144" s="1">
        <f>BILANCA!E166</f>
        <v>940.7</v>
      </c>
      <c r="E1144" s="1">
        <v>0</v>
      </c>
      <c r="F1144" s="1">
        <v>0</v>
      </c>
      <c r="G1144" s="2">
        <f t="shared" si="22"/>
        <v>454.06991000000005</v>
      </c>
      <c r="H1144" s="2">
        <f t="shared" si="23"/>
        <v>0.38999999999998636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72241.11</v>
      </c>
      <c r="D1148" s="1">
        <f>BILANCA!E170</f>
        <v>86046.720000000001</v>
      </c>
      <c r="E1148" s="1">
        <v>0</v>
      </c>
      <c r="F1148" s="1">
        <v>0</v>
      </c>
      <c r="G1148" s="2">
        <f t="shared" si="22"/>
        <v>40315.200750000004</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72241.11</v>
      </c>
      <c r="D1151" s="1">
        <f>BILANCA!E173</f>
        <v>86046.720000000001</v>
      </c>
      <c r="E1151" s="1">
        <v>0</v>
      </c>
      <c r="F1151" s="1">
        <v>0</v>
      </c>
      <c r="G1151" s="2">
        <f t="shared" si="22"/>
        <v>41048.204400000002</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1402998.9900000002</v>
      </c>
      <c r="D1152" s="1">
        <f>BILANCA!E175</f>
        <v>1428292.75</v>
      </c>
      <c r="E1152" s="1">
        <v>0</v>
      </c>
      <c r="F1152" s="1">
        <v>0</v>
      </c>
      <c r="G1152" s="2">
        <f t="shared" si="22"/>
        <v>719869.77881000005</v>
      </c>
      <c r="H1152" s="2">
        <f t="shared" si="23"/>
        <v>0.25999999977648258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99060.91</v>
      </c>
      <c r="D1153" s="1">
        <f>BILANCA!E176</f>
        <v>113373.57999999999</v>
      </c>
      <c r="E1153" s="1">
        <v>0</v>
      </c>
      <c r="F1153" s="1">
        <v>0</v>
      </c>
      <c r="G1153" s="2">
        <f t="shared" si="22"/>
        <v>55387.371900000006</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99060.91</v>
      </c>
      <c r="D1154" s="1">
        <f>BILANCA!E177</f>
        <v>113328.84999999999</v>
      </c>
      <c r="E1154" s="1">
        <v>0</v>
      </c>
      <c r="F1154" s="1">
        <v>0</v>
      </c>
      <c r="G1154" s="2">
        <f t="shared" si="22"/>
        <v>55697.882310000001</v>
      </c>
      <c r="H1154" s="2">
        <f t="shared" si="23"/>
        <v>0.24000000000523869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71992.259999999995</v>
      </c>
      <c r="D1155" s="1">
        <f>BILANCA!E178</f>
        <v>80663.789999999994</v>
      </c>
      <c r="E1155" s="1">
        <v>0</v>
      </c>
      <c r="F1155" s="1">
        <v>0</v>
      </c>
      <c r="G1155" s="2">
        <f t="shared" si="22"/>
        <v>40131.01247999999</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11357.71</v>
      </c>
      <c r="D1156" s="1">
        <f>BILANCA!E179</f>
        <v>19058.07</v>
      </c>
      <c r="E1156" s="1">
        <v>0</v>
      </c>
      <c r="F1156" s="1">
        <v>0</v>
      </c>
      <c r="G1156" s="2">
        <f t="shared" si="22"/>
        <v>8558.9760499999993</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99.99</v>
      </c>
      <c r="D1157" s="1">
        <f>BILANCA!E180</f>
        <v>0</v>
      </c>
      <c r="E1157" s="1">
        <v>0</v>
      </c>
      <c r="F1157" s="1">
        <v>0</v>
      </c>
      <c r="G1157" s="2">
        <f t="shared" si="22"/>
        <v>17.398259999999997</v>
      </c>
      <c r="H1157" s="2">
        <f t="shared" si="23"/>
        <v>1.0000000000005116E-2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99.99</v>
      </c>
      <c r="D1160" s="1">
        <f>BILANCA!E183</f>
        <v>0</v>
      </c>
      <c r="E1160" s="1">
        <v>0</v>
      </c>
      <c r="F1160" s="1">
        <v>0</v>
      </c>
      <c r="G1160" s="2">
        <f t="shared" si="22"/>
        <v>17.698229999999999</v>
      </c>
      <c r="H1160" s="2">
        <f t="shared" si="23"/>
        <v>1.0000000000005116E-2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15610.95</v>
      </c>
      <c r="D1165" s="1">
        <f>BILANCA!E188</f>
        <v>13606.99</v>
      </c>
      <c r="E1165" s="1">
        <v>0</v>
      </c>
      <c r="F1165" s="1">
        <v>0</v>
      </c>
      <c r="G1165" s="2">
        <f t="shared" si="22"/>
        <v>7794.1372599999995</v>
      </c>
      <c r="H1165" s="2">
        <f t="shared" si="23"/>
        <v>5.9999999999490683E-2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44.73</v>
      </c>
      <c r="E1166" s="1">
        <v>0</v>
      </c>
      <c r="F1166" s="1">
        <v>0</v>
      </c>
      <c r="G1166" s="2">
        <f t="shared" si="22"/>
        <v>16.371179999999999</v>
      </c>
      <c r="H1166" s="2">
        <f t="shared" si="23"/>
        <v>0.27000000000000313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1303938.0800000003</v>
      </c>
      <c r="D1214" s="1">
        <f>BILANCA!E237</f>
        <v>1314919.17</v>
      </c>
      <c r="E1214" s="1">
        <v>0</v>
      </c>
      <c r="F1214" s="1">
        <v>0</v>
      </c>
      <c r="G1214" s="2">
        <f t="shared" si="22"/>
        <v>908702.35302000004</v>
      </c>
      <c r="H1214" s="2">
        <f t="shared" si="23"/>
        <v>0.25000000023283064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1262721.1500000001</v>
      </c>
      <c r="D1215" s="1">
        <f>BILANCA!E238</f>
        <v>1270037.57</v>
      </c>
      <c r="E1215" s="1">
        <v>0</v>
      </c>
      <c r="F1215" s="1">
        <v>0</v>
      </c>
      <c r="G1215" s="2">
        <f t="shared" si="22"/>
        <v>882248.7392800001</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1262721.1500000001</v>
      </c>
      <c r="D1216" s="1">
        <f>BILANCA!E239</f>
        <v>1270037.57</v>
      </c>
      <c r="E1216" s="1">
        <v>0</v>
      </c>
      <c r="F1216" s="1">
        <v>0</v>
      </c>
      <c r="G1216" s="2">
        <f t="shared" si="22"/>
        <v>886051.53557000007</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1212060.04</v>
      </c>
      <c r="D1217" s="1">
        <f>BILANCA!E240</f>
        <v>1215369.7</v>
      </c>
      <c r="E1217" s="1">
        <v>0</v>
      </c>
      <c r="F1217" s="1">
        <v>0</v>
      </c>
      <c r="G1217" s="2">
        <f t="shared" si="22"/>
        <v>852415.06896000006</v>
      </c>
      <c r="H1217" s="2">
        <f t="shared" si="23"/>
        <v>0.34000000008381903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50661.11</v>
      </c>
      <c r="D1218" s="1">
        <f>BILANCA!E241</f>
        <v>54667.87</v>
      </c>
      <c r="E1218" s="1">
        <v>0</v>
      </c>
      <c r="F1218" s="1">
        <v>0</v>
      </c>
      <c r="G1218" s="2">
        <f t="shared" si="22"/>
        <v>37599.259749999997</v>
      </c>
      <c r="H1218" s="2">
        <f t="shared" si="23"/>
        <v>0.23999999999796273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-1412.15</v>
      </c>
      <c r="D1222" s="1">
        <f>BILANCA!E245</f>
        <v>3824.4</v>
      </c>
      <c r="E1222" s="1">
        <v>0</v>
      </c>
      <c r="F1222" s="1">
        <v>0</v>
      </c>
      <c r="G1222" s="2">
        <f t="shared" si="22"/>
        <v>1490.55935</v>
      </c>
      <c r="H1222" s="2">
        <f t="shared" si="23"/>
        <v>0.5500000000001819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3824.4</v>
      </c>
      <c r="E1223" s="1">
        <v>0</v>
      </c>
      <c r="F1223" s="1">
        <v>0</v>
      </c>
      <c r="G1223" s="2">
        <f t="shared" si="22"/>
        <v>1835.712</v>
      </c>
      <c r="H1223" s="2">
        <f t="shared" si="23"/>
        <v>0.40000000000009095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3824.4</v>
      </c>
      <c r="E1224" s="1">
        <v>0</v>
      </c>
      <c r="F1224" s="1">
        <v>0</v>
      </c>
      <c r="G1224" s="2">
        <f t="shared" si="22"/>
        <v>1843.3607999999999</v>
      </c>
      <c r="H1224" s="2">
        <f t="shared" si="23"/>
        <v>0.40000000000009095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1412.15</v>
      </c>
      <c r="D1227" s="1">
        <f>BILANCA!E250</f>
        <v>0</v>
      </c>
      <c r="E1227" s="1">
        <v>0</v>
      </c>
      <c r="F1227" s="1">
        <v>0</v>
      </c>
      <c r="G1227" s="2">
        <f t="shared" si="22"/>
        <v>344.56460000000004</v>
      </c>
      <c r="H1227" s="2">
        <f t="shared" si="23"/>
        <v>0.15000000000009095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1412.15</v>
      </c>
      <c r="D1228" s="1">
        <f>BILANCA!E251</f>
        <v>0</v>
      </c>
      <c r="E1228" s="1">
        <v>0</v>
      </c>
      <c r="F1228" s="1">
        <v>0</v>
      </c>
      <c r="G1228" s="2">
        <f t="shared" si="22"/>
        <v>345.97675000000004</v>
      </c>
      <c r="H1228" s="2">
        <f t="shared" si="23"/>
        <v>0.15000000000009095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41690.17</v>
      </c>
      <c r="D1232" s="1">
        <f>BILANCA!E255</f>
        <v>40116.5</v>
      </c>
      <c r="E1232" s="1">
        <v>0</v>
      </c>
      <c r="F1232" s="1">
        <v>0</v>
      </c>
      <c r="G1232" s="2">
        <f t="shared" si="22"/>
        <v>30358.869330000001</v>
      </c>
      <c r="H1232" s="2">
        <f t="shared" si="23"/>
        <v>0.66999999999825377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938.91</v>
      </c>
      <c r="D1233" s="1">
        <f>BILANCA!E256</f>
        <v>940.7</v>
      </c>
      <c r="E1233" s="1">
        <v>0</v>
      </c>
      <c r="F1233" s="1">
        <v>0</v>
      </c>
      <c r="G1233" s="2">
        <f t="shared" si="22"/>
        <v>705.07749999999999</v>
      </c>
      <c r="H1233" s="2">
        <f t="shared" si="23"/>
        <v>0.38999999999998636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36763.19</v>
      </c>
      <c r="D1236" s="1">
        <f>BILANCA!E259</f>
        <v>38803.21</v>
      </c>
      <c r="E1236" s="1">
        <v>0</v>
      </c>
      <c r="F1236" s="1">
        <v>0</v>
      </c>
      <c r="G1236" s="2">
        <f t="shared" si="22"/>
        <v>28935.511330000001</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36763.19</v>
      </c>
      <c r="D1237" s="1">
        <f>BILANCA!E260</f>
        <v>38803.21</v>
      </c>
      <c r="E1237" s="1">
        <v>0</v>
      </c>
      <c r="F1237" s="1">
        <v>0</v>
      </c>
      <c r="G1237" s="2">
        <f t="shared" si="22"/>
        <v>29049.880940000003</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19581.009999999998</v>
      </c>
      <c r="D1240" s="1">
        <f>BILANCA!E264</f>
        <v>18007.849999999999</v>
      </c>
      <c r="E1240" s="1">
        <v>0</v>
      </c>
      <c r="F1240" s="1">
        <v>0</v>
      </c>
      <c r="G1240" s="2">
        <f t="shared" si="22"/>
        <v>14288.354469999998</v>
      </c>
      <c r="H1240" s="2">
        <f t="shared" si="23"/>
        <v>0.15999999999985448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938.91</v>
      </c>
      <c r="D1242" s="1">
        <f>BILANCA!E266</f>
        <v>940.7</v>
      </c>
      <c r="E1242" s="1">
        <v>0</v>
      </c>
      <c r="F1242" s="1">
        <v>0</v>
      </c>
      <c r="G1242" s="2">
        <f t="shared" ref="G1242:G1479" si="24">B1242/1000*C1242+B1242/500*D1242</f>
        <v>730.4602900000001</v>
      </c>
      <c r="H1242" s="2">
        <f t="shared" si="23"/>
        <v>0.38999999999998636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15457.58</v>
      </c>
      <c r="D1244" s="1">
        <f>BILANCA!E268</f>
        <v>13539.58</v>
      </c>
      <c r="E1244" s="1">
        <v>0</v>
      </c>
      <c r="F1244" s="1">
        <v>0</v>
      </c>
      <c r="G1244" s="2">
        <f t="shared" si="24"/>
        <v>11102.08914</v>
      </c>
      <c r="H1244" s="2">
        <f t="shared" si="23"/>
        <v>0.84000000000014552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991.97</v>
      </c>
      <c r="D1260" s="1">
        <f>BILANCA!E284</f>
        <v>853.27</v>
      </c>
      <c r="E1260" s="1">
        <v>0</v>
      </c>
      <c r="F1260" s="1">
        <v>0</v>
      </c>
      <c r="G1260" s="2">
        <f t="shared" si="25"/>
        <v>747.48727000000008</v>
      </c>
      <c r="H1260" s="2">
        <f t="shared" si="26"/>
        <v>0.29999999999995453</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99060.91</v>
      </c>
      <c r="D1264" s="1">
        <f>BILANCA!E288</f>
        <v>113328.85</v>
      </c>
      <c r="E1264" s="1">
        <v>0</v>
      </c>
      <c r="F1264" s="1">
        <v>0</v>
      </c>
      <c r="G1264" s="2">
        <f t="shared" si="24"/>
        <v>91526.929410000012</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44.73</v>
      </c>
      <c r="E1265" s="1">
        <v>0</v>
      </c>
      <c r="F1265" s="1">
        <v>0</v>
      </c>
      <c r="G1265" s="2">
        <f t="shared" si="24"/>
        <v>25.227719999999994</v>
      </c>
      <c r="H1265" s="2">
        <f t="shared" si="23"/>
        <v>0.27000000000000313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161.08000000000001</v>
      </c>
      <c r="D1274" s="1">
        <f>BILANCA!E298</f>
        <v>67.39</v>
      </c>
      <c r="E1274" s="1">
        <v>0</v>
      </c>
      <c r="F1274" s="1">
        <v>0</v>
      </c>
      <c r="G1274" s="2">
        <f t="shared" si="24"/>
        <v>86.095259999999996</v>
      </c>
      <c r="H1274" s="2">
        <f t="shared" si="23"/>
        <v>0.47000000000001307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15449.87</v>
      </c>
      <c r="D1278" s="1">
        <f>BILANCA!E302</f>
        <v>13539.6</v>
      </c>
      <c r="E1278" s="1">
        <v>0</v>
      </c>
      <c r="F1278" s="1">
        <v>0</v>
      </c>
      <c r="G1278" s="2">
        <f t="shared" si="24"/>
        <v>12546.075649999999</v>
      </c>
      <c r="H1278" s="2">
        <f t="shared" si="23"/>
        <v>0.52999999999883585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956674.85</v>
      </c>
      <c r="D1408" s="1">
        <f>'RAS-funkcijski'!E114</f>
        <v>1093884.1000000001</v>
      </c>
      <c r="E1408" s="1">
        <v>0</v>
      </c>
      <c r="F1408" s="1">
        <v>0</v>
      </c>
      <c r="G1408" s="2">
        <f t="shared" si="24"/>
        <v>345888.73550000001</v>
      </c>
      <c r="H1408" s="2">
        <f t="shared" si="27"/>
        <v>0.25000000011641532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921205.87</v>
      </c>
      <c r="D1409" s="1">
        <f>'RAS-funkcijski'!E115</f>
        <v>1079092.31</v>
      </c>
      <c r="E1409" s="1">
        <v>0</v>
      </c>
      <c r="F1409" s="1">
        <v>0</v>
      </c>
      <c r="G1409" s="2">
        <f t="shared" si="24"/>
        <v>341812.34438999998</v>
      </c>
      <c r="H1409" s="2">
        <f t="shared" si="27"/>
        <v>0.44000000006053597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921205.87</v>
      </c>
      <c r="D1411" s="1">
        <f>'RAS-funkcijski'!E117</f>
        <v>1079092.31</v>
      </c>
      <c r="E1411" s="1">
        <v>0</v>
      </c>
      <c r="F1411" s="1">
        <v>0</v>
      </c>
      <c r="G1411" s="2">
        <f t="shared" si="24"/>
        <v>347971.12537000002</v>
      </c>
      <c r="H1411" s="2">
        <f t="shared" si="27"/>
        <v>0.44000000006053597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35468.980000000003</v>
      </c>
      <c r="D1420" s="1">
        <f>'RAS-funkcijski'!E126</f>
        <v>14791.79</v>
      </c>
      <c r="E1420" s="1">
        <v>0</v>
      </c>
      <c r="F1420" s="1">
        <v>0</v>
      </c>
      <c r="G1420" s="2">
        <f t="shared" si="24"/>
        <v>7936.4123200000013</v>
      </c>
      <c r="H1420" s="2">
        <f t="shared" si="27"/>
        <v>0.22999999999592546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956674.85</v>
      </c>
      <c r="D1435" s="13">
        <f>'RAS-funkcijski'!E141</f>
        <v>1093884.1000000001</v>
      </c>
      <c r="E1435" s="13">
        <v>0</v>
      </c>
      <c r="F1435" s="13">
        <v>0</v>
      </c>
      <c r="G1435" s="14">
        <f t="shared" si="24"/>
        <v>430788.69785000006</v>
      </c>
      <c r="H1435" s="14">
        <f t="shared" si="27"/>
        <v>0.25000000011641532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27233.79</v>
      </c>
      <c r="D1436" s="6">
        <f>'P-VRIO'!E5</f>
        <v>0</v>
      </c>
      <c r="E1436" s="6">
        <v>0</v>
      </c>
      <c r="F1436" s="6">
        <v>0</v>
      </c>
      <c r="G1436" s="7">
        <f t="shared" si="24"/>
        <v>27.233790000000003</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27233.79</v>
      </c>
      <c r="D1453" s="1">
        <f>'P-VRIO'!E22</f>
        <v>0</v>
      </c>
      <c r="E1453" s="1">
        <v>0</v>
      </c>
      <c r="F1453" s="1">
        <v>0</v>
      </c>
      <c r="G1453" s="2">
        <f t="shared" si="24"/>
        <v>490.20821999999998</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27233.79</v>
      </c>
      <c r="D1454" s="1">
        <f>'P-VRIO'!E23</f>
        <v>0</v>
      </c>
      <c r="E1454" s="1">
        <v>0</v>
      </c>
      <c r="F1454" s="1">
        <v>0</v>
      </c>
      <c r="G1454" s="2">
        <f t="shared" si="24"/>
        <v>517.44200999999998</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27233.79</v>
      </c>
      <c r="D1456" s="1">
        <f>'P-VRIO'!E25</f>
        <v>0</v>
      </c>
      <c r="E1456" s="1">
        <v>0</v>
      </c>
      <c r="F1456" s="1">
        <v>0</v>
      </c>
      <c r="G1456" s="2">
        <f t="shared" si="24"/>
        <v>571.90959000000009</v>
      </c>
      <c r="H1456" s="2">
        <f t="shared" si="27"/>
        <v>0.20999999999912689</v>
      </c>
      <c r="I1456" s="10">
        <f t="shared" si="30"/>
        <v>120.10101389950067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99060.91</v>
      </c>
      <c r="D1480" s="6"/>
      <c r="E1480" s="6">
        <v>0</v>
      </c>
      <c r="F1480" s="6">
        <v>0</v>
      </c>
      <c r="G1480" s="7">
        <f t="shared" ref="G1480:G1580" si="34">B1480/1000*C1480</f>
        <v>99.060910000000007</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1119606.0999999999</v>
      </c>
      <c r="D1481" s="1">
        <v>0</v>
      </c>
      <c r="E1481" s="1">
        <v>0</v>
      </c>
      <c r="F1481" s="1">
        <v>0</v>
      </c>
      <c r="G1481" s="2">
        <f t="shared" si="34"/>
        <v>2239.2121999999999</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1119606.0999999999</v>
      </c>
      <c r="D1483" s="1">
        <v>0</v>
      </c>
      <c r="E1483" s="1">
        <v>0</v>
      </c>
      <c r="F1483" s="1">
        <v>0</v>
      </c>
      <c r="G1483" s="2">
        <f t="shared" si="34"/>
        <v>4478.4243999999999</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905218.61</v>
      </c>
      <c r="D1484" s="1">
        <v>0</v>
      </c>
      <c r="E1484" s="1">
        <v>0</v>
      </c>
      <c r="F1484" s="1">
        <v>0</v>
      </c>
      <c r="G1484" s="2">
        <f t="shared" si="34"/>
        <v>4526.0930500000004</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170481.25</v>
      </c>
      <c r="D1485" s="1">
        <v>0</v>
      </c>
      <c r="E1485" s="1">
        <v>0</v>
      </c>
      <c r="F1485" s="1">
        <v>0</v>
      </c>
      <c r="G1485" s="2">
        <f t="shared" si="34"/>
        <v>1022.8875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15447.65</v>
      </c>
      <c r="D1486" s="1">
        <v>0</v>
      </c>
      <c r="E1486" s="1">
        <v>0</v>
      </c>
      <c r="F1486" s="1">
        <v>0</v>
      </c>
      <c r="G1486" s="2">
        <f t="shared" si="34"/>
        <v>108.13355</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28458.59</v>
      </c>
      <c r="D1491" s="1">
        <v>0</v>
      </c>
      <c r="E1491" s="1">
        <v>0</v>
      </c>
      <c r="F1491" s="1">
        <v>0</v>
      </c>
      <c r="G1491" s="2">
        <f t="shared" si="34"/>
        <v>341.50308000000001</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1105293.4300000002</v>
      </c>
      <c r="D1499" s="1">
        <v>0</v>
      </c>
      <c r="E1499" s="1">
        <v>0</v>
      </c>
      <c r="F1499" s="1">
        <v>0</v>
      </c>
      <c r="G1499" s="2">
        <f t="shared" si="34"/>
        <v>22105.868600000005</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1085731.56</v>
      </c>
      <c r="D1501" s="1">
        <v>0</v>
      </c>
      <c r="E1501" s="1">
        <v>0</v>
      </c>
      <c r="F1501" s="1">
        <v>0</v>
      </c>
      <c r="G1501" s="2">
        <f t="shared" si="34"/>
        <v>23886.09432</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898626.2</v>
      </c>
      <c r="D1502" s="1">
        <v>0</v>
      </c>
      <c r="E1502" s="1">
        <v>0</v>
      </c>
      <c r="F1502" s="1">
        <v>0</v>
      </c>
      <c r="G1502" s="2">
        <f t="shared" si="34"/>
        <v>20668.402599999998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156806.10999999999</v>
      </c>
      <c r="D1503" s="1">
        <v>0</v>
      </c>
      <c r="E1503" s="1">
        <v>0</v>
      </c>
      <c r="F1503" s="1">
        <v>0</v>
      </c>
      <c r="G1503" s="2">
        <f t="shared" si="34"/>
        <v>3763.3466399999998</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15447.65</v>
      </c>
      <c r="D1504" s="1">
        <v>0</v>
      </c>
      <c r="E1504" s="1">
        <v>0</v>
      </c>
      <c r="F1504" s="1">
        <v>0</v>
      </c>
      <c r="G1504" s="2">
        <f t="shared" si="34"/>
        <v>386.19125000000003</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14851.6</v>
      </c>
      <c r="D1509" s="1">
        <v>0</v>
      </c>
      <c r="E1509" s="1">
        <v>0</v>
      </c>
      <c r="F1509" s="1">
        <v>0</v>
      </c>
      <c r="G1509" s="2">
        <f t="shared" si="34"/>
        <v>445.548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19561.87</v>
      </c>
      <c r="D1510" s="1">
        <v>0</v>
      </c>
      <c r="E1510" s="1">
        <v>0</v>
      </c>
      <c r="F1510" s="1">
        <v>0</v>
      </c>
      <c r="G1510" s="2">
        <f t="shared" si="34"/>
        <v>606.41796999999997</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113373.57999999961</v>
      </c>
      <c r="D1517" s="1">
        <v>0</v>
      </c>
      <c r="E1517" s="1">
        <v>0</v>
      </c>
      <c r="F1517" s="1">
        <v>0</v>
      </c>
      <c r="G1517" s="2">
        <f t="shared" si="34"/>
        <v>4308.1960399999853</v>
      </c>
      <c r="H1517" s="2">
        <f t="shared" si="35"/>
        <v>0.42000000039115548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113373.58</v>
      </c>
      <c r="D1576" s="1">
        <v>0</v>
      </c>
      <c r="E1576" s="1">
        <v>0</v>
      </c>
      <c r="F1576" s="1">
        <v>0</v>
      </c>
      <c r="G1576" s="2">
        <f t="shared" si="34"/>
        <v>10997.23726</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13606.99</v>
      </c>
      <c r="D1577" s="1">
        <v>0</v>
      </c>
      <c r="E1577" s="1">
        <v>0</v>
      </c>
      <c r="F1577" s="1">
        <v>0</v>
      </c>
      <c r="G1577" s="2">
        <f t="shared" si="34"/>
        <v>1333.4850200000001</v>
      </c>
      <c r="H1577" s="2">
        <f t="shared" si="35"/>
        <v>1.0000000000218279E-2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99766.59</v>
      </c>
      <c r="D1578" s="1">
        <v>0</v>
      </c>
      <c r="E1578" s="1">
        <v>0</v>
      </c>
      <c r="F1578" s="1">
        <v>0</v>
      </c>
      <c r="G1578" s="2">
        <f t="shared" si="34"/>
        <v>9876.8924100000004</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939653.46000000008</v>
      </c>
      <c r="I16" s="170">
        <f>'PR-RAS'!E6</f>
        <v>1098896.4099999999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943587.55999999994</v>
      </c>
      <c r="I17" s="170">
        <f>'PR-RAS'!E151</f>
        <v>1073877.5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3824.3999999998136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1412.1499999998741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1262721.1600000001</v>
      </c>
      <c r="I20" s="173">
        <f>BILANCA!E7</f>
        <v>1270037.5700000003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140277.83000000002</v>
      </c>
      <c r="I21" s="175">
        <f>BILANCA!E68</f>
        <v>158255.18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99060.91</v>
      </c>
      <c r="I22" s="175">
        <f>BILANCA!E176</f>
        <v>113373.57999999999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1303938.0800000003</v>
      </c>
      <c r="I23" s="177">
        <f>BILANCA!E237</f>
        <v>1314919.17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956674.85</v>
      </c>
      <c r="I27" s="175">
        <f>'RAS-funkcijski'!E114</f>
        <v>1093884.1000000001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956674.85</v>
      </c>
      <c r="I28" s="179">
        <f>'RAS-funkcijski'!E141</f>
        <v>1093884.1000000001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27233.79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27233.79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99060.91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113373.57999999961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113373.58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9"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939653.46000000008</v>
      </c>
      <c r="E6" s="51">
        <f>E7+E44+E50+E82+E106+E124+E133+E139</f>
        <v>1098896.4099999999</v>
      </c>
      <c r="F6" s="52">
        <f t="shared" ref="F6:F131" si="0">IF(D6&lt;&gt;0,IF(E6/D6&gt;=100,"&gt;&gt;100",E6/D6*100),"-")</f>
        <v>116.94698703072936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838384.19000000006</v>
      </c>
      <c r="E50" s="51">
        <f>E51+E54+E59+E62+E65+E68+E71+E74+E77</f>
        <v>984382.95999999985</v>
      </c>
      <c r="F50" s="52">
        <f t="shared" si="0"/>
        <v>117.41430381696485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838384.19000000006</v>
      </c>
      <c r="E68" s="51">
        <f t="shared" si="15"/>
        <v>979287.89999999991</v>
      </c>
      <c r="F68" s="52">
        <f t="shared" si="0"/>
        <v>116.80658004774635</v>
      </c>
    </row>
    <row r="69" spans="1:6" ht="12.75" customHeight="1" x14ac:dyDescent="0.2">
      <c r="A69" s="53" t="s">
        <v>184</v>
      </c>
      <c r="B69" s="85" t="s">
        <v>185</v>
      </c>
      <c r="C69" s="50" t="s">
        <v>184</v>
      </c>
      <c r="D69" s="242">
        <v>828794.06</v>
      </c>
      <c r="E69" s="242">
        <v>970277.71</v>
      </c>
      <c r="F69" s="52">
        <f t="shared" si="0"/>
        <v>117.07102606406228</v>
      </c>
    </row>
    <row r="70" spans="1:6" ht="24" x14ac:dyDescent="0.2">
      <c r="A70" s="53" t="s">
        <v>186</v>
      </c>
      <c r="B70" s="85" t="s">
        <v>187</v>
      </c>
      <c r="C70" s="50" t="s">
        <v>186</v>
      </c>
      <c r="D70" s="242">
        <v>9590.1299999999992</v>
      </c>
      <c r="E70" s="242">
        <v>9010.19</v>
      </c>
      <c r="F70" s="52">
        <f t="shared" si="0"/>
        <v>93.952740995169009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2440.6</v>
      </c>
      <c r="F74" s="52" t="str">
        <f t="shared" si="0"/>
        <v>-</v>
      </c>
    </row>
    <row r="75" spans="1:6" ht="12.75" customHeight="1" x14ac:dyDescent="0.2">
      <c r="A75" s="53" t="s">
        <v>196</v>
      </c>
      <c r="B75" s="85" t="s">
        <v>197</v>
      </c>
      <c r="C75" s="50" t="s">
        <v>196</v>
      </c>
      <c r="D75" s="242">
        <v>0</v>
      </c>
      <c r="E75" s="242">
        <v>2440.6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2654.46</v>
      </c>
      <c r="F77" s="52" t="str">
        <f t="shared" si="0"/>
        <v>-</v>
      </c>
    </row>
    <row r="78" spans="1:6" ht="12.75" customHeight="1" x14ac:dyDescent="0.2">
      <c r="A78" s="53">
        <v>6391</v>
      </c>
      <c r="B78" s="85" t="s">
        <v>202</v>
      </c>
      <c r="C78" s="50" t="s">
        <v>203</v>
      </c>
      <c r="D78" s="242">
        <v>0</v>
      </c>
      <c r="E78" s="242">
        <v>2654.46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3995.33</v>
      </c>
      <c r="E82" s="51">
        <f t="shared" si="19"/>
        <v>4385.66</v>
      </c>
      <c r="F82" s="52">
        <f t="shared" si="0"/>
        <v>109.76965607346575</v>
      </c>
    </row>
    <row r="83" spans="1:6" ht="12.75" customHeight="1" x14ac:dyDescent="0.2">
      <c r="A83" s="53">
        <v>641</v>
      </c>
      <c r="B83" s="85" t="s">
        <v>212</v>
      </c>
      <c r="C83" s="50" t="s">
        <v>213</v>
      </c>
      <c r="D83" s="51">
        <f t="shared" ref="D83:E83" si="20">SUM(D84:D90)</f>
        <v>0.15</v>
      </c>
      <c r="E83" s="51">
        <f t="shared" si="20"/>
        <v>0.02</v>
      </c>
      <c r="F83" s="52">
        <f t="shared" si="0"/>
        <v>13.333333333333334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0.15</v>
      </c>
      <c r="E85" s="242">
        <v>0.02</v>
      </c>
      <c r="F85" s="52">
        <f t="shared" si="0"/>
        <v>13.333333333333334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1735.01</v>
      </c>
      <c r="E91" s="51">
        <f t="shared" si="21"/>
        <v>2097.7800000000002</v>
      </c>
      <c r="F91" s="52">
        <f t="shared" si="0"/>
        <v>120.90881320568758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1735.01</v>
      </c>
      <c r="E93" s="242">
        <v>2097.7800000000002</v>
      </c>
      <c r="F93" s="52">
        <f t="shared" si="0"/>
        <v>120.90881320568758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2260.17</v>
      </c>
      <c r="E98" s="51">
        <f t="shared" si="22"/>
        <v>2287.86</v>
      </c>
      <c r="F98" s="52">
        <f t="shared" si="0"/>
        <v>101.22512908321055</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2260.17</v>
      </c>
      <c r="E100" s="242">
        <v>2287.86</v>
      </c>
      <c r="F100" s="52">
        <f t="shared" si="0"/>
        <v>101.22512908321055</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35468.980000000003</v>
      </c>
      <c r="E106" s="51">
        <f t="shared" si="23"/>
        <v>14791.79</v>
      </c>
      <c r="F106" s="52">
        <f t="shared" si="0"/>
        <v>41.703454680681538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35468.980000000003</v>
      </c>
      <c r="E112" s="51">
        <f t="shared" si="25"/>
        <v>14791.79</v>
      </c>
      <c r="F112" s="52">
        <f t="shared" si="0"/>
        <v>41.703454680681538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35468.980000000003</v>
      </c>
      <c r="E117" s="242">
        <v>14791.79</v>
      </c>
      <c r="F117" s="52">
        <f t="shared" si="0"/>
        <v>41.703454680681538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3275.41</v>
      </c>
      <c r="E124" s="51">
        <f t="shared" si="27"/>
        <v>1926.12</v>
      </c>
      <c r="F124" s="52">
        <f t="shared" si="0"/>
        <v>58.805462522249115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3275.41</v>
      </c>
      <c r="E128" s="51">
        <f t="shared" si="29"/>
        <v>1926.12</v>
      </c>
      <c r="F128" s="52">
        <f t="shared" si="0"/>
        <v>58.805462522249115</v>
      </c>
    </row>
    <row r="129" spans="1:6" ht="12.75" customHeight="1" x14ac:dyDescent="0.2">
      <c r="A129" s="53">
        <v>6631</v>
      </c>
      <c r="B129" s="86" t="s">
        <v>304</v>
      </c>
      <c r="C129" s="50" t="s">
        <v>305</v>
      </c>
      <c r="D129" s="242">
        <v>3275.41</v>
      </c>
      <c r="E129" s="242">
        <v>1926.12</v>
      </c>
      <c r="F129" s="52">
        <f t="shared" si="0"/>
        <v>58.805462522249115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58529.55</v>
      </c>
      <c r="E133" s="51">
        <f t="shared" si="30"/>
        <v>93409.88</v>
      </c>
      <c r="F133" s="52">
        <f t="shared" ref="F133:F223" si="31">IF(D133&lt;&gt;0,IF(E133/D133&gt;=100,"&gt;&gt;100",E133/D133*100),"-")</f>
        <v>159.59439291776548</v>
      </c>
    </row>
    <row r="134" spans="1:6" ht="24" x14ac:dyDescent="0.2">
      <c r="A134" s="53">
        <v>671</v>
      </c>
      <c r="B134" s="232" t="s">
        <v>314</v>
      </c>
      <c r="C134" s="50" t="s">
        <v>315</v>
      </c>
      <c r="D134" s="51">
        <f t="shared" ref="D134:E134" si="32">SUM(D135:D137)</f>
        <v>58529.55</v>
      </c>
      <c r="E134" s="51">
        <f t="shared" si="32"/>
        <v>93409.88</v>
      </c>
      <c r="F134" s="52">
        <f t="shared" si="31"/>
        <v>159.59439291776548</v>
      </c>
    </row>
    <row r="135" spans="1:6" ht="12.75" customHeight="1" x14ac:dyDescent="0.2">
      <c r="A135" s="53">
        <v>6711</v>
      </c>
      <c r="B135" s="85" t="s">
        <v>316</v>
      </c>
      <c r="C135" s="50" t="s">
        <v>317</v>
      </c>
      <c r="D135" s="242">
        <v>58529.55</v>
      </c>
      <c r="E135" s="242">
        <v>93409.88</v>
      </c>
      <c r="F135" s="52">
        <f t="shared" si="31"/>
        <v>159.59439291776548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943587.55999999994</v>
      </c>
      <c r="E151" s="51">
        <f t="shared" si="35"/>
        <v>1073877.5</v>
      </c>
      <c r="F151" s="52">
        <f t="shared" si="31"/>
        <v>113.80793320335847</v>
      </c>
    </row>
    <row r="152" spans="1:6" ht="12.75" customHeight="1" x14ac:dyDescent="0.2">
      <c r="A152" s="53">
        <v>31</v>
      </c>
      <c r="B152" s="85" t="s">
        <v>349</v>
      </c>
      <c r="C152" s="50" t="s">
        <v>35</v>
      </c>
      <c r="D152" s="51">
        <f t="shared" ref="D152:E152" si="36">D153+D158+D159</f>
        <v>757099.87</v>
      </c>
      <c r="E152" s="51">
        <f t="shared" si="36"/>
        <v>881300.99</v>
      </c>
      <c r="F152" s="52">
        <f t="shared" si="31"/>
        <v>116.40485290269564</v>
      </c>
    </row>
    <row r="153" spans="1:6" ht="12.75" customHeight="1" x14ac:dyDescent="0.2">
      <c r="A153" s="53">
        <v>311</v>
      </c>
      <c r="B153" s="85" t="s">
        <v>350</v>
      </c>
      <c r="C153" s="50" t="s">
        <v>351</v>
      </c>
      <c r="D153" s="51">
        <f t="shared" ref="D153:E153" si="37">SUM(D154:D157)</f>
        <v>636121.87</v>
      </c>
      <c r="E153" s="51">
        <f t="shared" si="37"/>
        <v>730564.66</v>
      </c>
      <c r="F153" s="52">
        <f t="shared" si="31"/>
        <v>114.84665037534396</v>
      </c>
    </row>
    <row r="154" spans="1:6" ht="12.75" customHeight="1" x14ac:dyDescent="0.2">
      <c r="A154" s="53">
        <v>3111</v>
      </c>
      <c r="B154" s="85" t="s">
        <v>352</v>
      </c>
      <c r="C154" s="50" t="s">
        <v>353</v>
      </c>
      <c r="D154" s="242">
        <v>636121.87</v>
      </c>
      <c r="E154" s="242">
        <v>730564.66</v>
      </c>
      <c r="F154" s="52">
        <f t="shared" si="31"/>
        <v>114.84665037534396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27371.45</v>
      </c>
      <c r="E158" s="242">
        <v>31511.22</v>
      </c>
      <c r="F158" s="52">
        <f t="shared" si="31"/>
        <v>115.12440882744612</v>
      </c>
    </row>
    <row r="159" spans="1:6" ht="12.75" customHeight="1" x14ac:dyDescent="0.2">
      <c r="A159" s="53">
        <v>313</v>
      </c>
      <c r="B159" s="85" t="s">
        <v>362</v>
      </c>
      <c r="C159" s="50" t="s">
        <v>363</v>
      </c>
      <c r="D159" s="51">
        <f t="shared" ref="D159:E159" si="38">SUM(D160:D162)</f>
        <v>93606.55</v>
      </c>
      <c r="E159" s="51">
        <f t="shared" si="38"/>
        <v>119225.11</v>
      </c>
      <c r="F159" s="52">
        <f t="shared" si="31"/>
        <v>127.36834121116524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93606.55</v>
      </c>
      <c r="E161" s="242">
        <v>119225.11</v>
      </c>
      <c r="F161" s="52">
        <f t="shared" si="31"/>
        <v>127.36834121116524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184112.74</v>
      </c>
      <c r="E163" s="51">
        <f t="shared" si="39"/>
        <v>191121.53</v>
      </c>
      <c r="F163" s="52">
        <f t="shared" si="31"/>
        <v>103.80679251202281</v>
      </c>
    </row>
    <row r="164" spans="1:6" ht="12.75" customHeight="1" x14ac:dyDescent="0.2">
      <c r="A164" s="53">
        <v>321</v>
      </c>
      <c r="B164" s="85" t="s">
        <v>371</v>
      </c>
      <c r="C164" s="50" t="s">
        <v>372</v>
      </c>
      <c r="D164" s="51">
        <f t="shared" ref="D164:E164" si="40">SUM(D165:D168)</f>
        <v>69677.8</v>
      </c>
      <c r="E164" s="51">
        <f t="shared" si="40"/>
        <v>64663.53</v>
      </c>
      <c r="F164" s="52">
        <f t="shared" si="31"/>
        <v>92.803633294966247</v>
      </c>
    </row>
    <row r="165" spans="1:6" ht="12.75" customHeight="1" x14ac:dyDescent="0.2">
      <c r="A165" s="53">
        <v>3211</v>
      </c>
      <c r="B165" s="85" t="s">
        <v>373</v>
      </c>
      <c r="C165" s="50" t="s">
        <v>374</v>
      </c>
      <c r="D165" s="242">
        <v>2660.48</v>
      </c>
      <c r="E165" s="242">
        <v>3314.5</v>
      </c>
      <c r="F165" s="52">
        <f t="shared" si="31"/>
        <v>124.58278205436612</v>
      </c>
    </row>
    <row r="166" spans="1:6" ht="12.75" customHeight="1" x14ac:dyDescent="0.2">
      <c r="A166" s="53">
        <v>3212</v>
      </c>
      <c r="B166" s="85" t="s">
        <v>375</v>
      </c>
      <c r="C166" s="50" t="s">
        <v>376</v>
      </c>
      <c r="D166" s="242">
        <v>54544.75</v>
      </c>
      <c r="E166" s="242">
        <v>56038.51</v>
      </c>
      <c r="F166" s="52">
        <f t="shared" si="31"/>
        <v>102.73859537352359</v>
      </c>
    </row>
    <row r="167" spans="1:6" ht="12.75" customHeight="1" x14ac:dyDescent="0.2">
      <c r="A167" s="53">
        <v>3213</v>
      </c>
      <c r="B167" s="85" t="s">
        <v>377</v>
      </c>
      <c r="C167" s="50" t="s">
        <v>378</v>
      </c>
      <c r="D167" s="242">
        <v>12472.57</v>
      </c>
      <c r="E167" s="242">
        <v>5310.52</v>
      </c>
      <c r="F167" s="52">
        <f t="shared" si="31"/>
        <v>42.577592268473943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66560.450000000012</v>
      </c>
      <c r="E169" s="51">
        <f t="shared" si="41"/>
        <v>85077.81</v>
      </c>
      <c r="F169" s="52">
        <f t="shared" si="31"/>
        <v>127.82036479621152</v>
      </c>
    </row>
    <row r="170" spans="1:6" ht="12.75" customHeight="1" x14ac:dyDescent="0.2">
      <c r="A170" s="53">
        <v>3221</v>
      </c>
      <c r="B170" s="85" t="s">
        <v>383</v>
      </c>
      <c r="C170" s="50" t="s">
        <v>384</v>
      </c>
      <c r="D170" s="242">
        <v>7433.19</v>
      </c>
      <c r="E170" s="242">
        <v>8560.65</v>
      </c>
      <c r="F170" s="52">
        <f t="shared" si="31"/>
        <v>115.16791579389198</v>
      </c>
    </row>
    <row r="171" spans="1:6" ht="12.75" customHeight="1" x14ac:dyDescent="0.2">
      <c r="A171" s="53">
        <v>3222</v>
      </c>
      <c r="B171" s="85" t="s">
        <v>385</v>
      </c>
      <c r="C171" s="50" t="s">
        <v>386</v>
      </c>
      <c r="D171" s="242">
        <v>31249.21</v>
      </c>
      <c r="E171" s="242">
        <v>46216.39</v>
      </c>
      <c r="F171" s="52">
        <f t="shared" si="31"/>
        <v>147.8961868156027</v>
      </c>
    </row>
    <row r="172" spans="1:6" ht="12.75" customHeight="1" x14ac:dyDescent="0.2">
      <c r="A172" s="53">
        <v>3223</v>
      </c>
      <c r="B172" s="85" t="s">
        <v>387</v>
      </c>
      <c r="C172" s="50" t="s">
        <v>388</v>
      </c>
      <c r="D172" s="242">
        <v>24799.22</v>
      </c>
      <c r="E172" s="242">
        <v>26182.12</v>
      </c>
      <c r="F172" s="52">
        <f t="shared" si="31"/>
        <v>105.57638506372378</v>
      </c>
    </row>
    <row r="173" spans="1:6" ht="12.75" customHeight="1" x14ac:dyDescent="0.2">
      <c r="A173" s="53">
        <v>3224</v>
      </c>
      <c r="B173" s="85" t="s">
        <v>389</v>
      </c>
      <c r="C173" s="50" t="s">
        <v>390</v>
      </c>
      <c r="D173" s="242">
        <v>1946.53</v>
      </c>
      <c r="E173" s="242">
        <v>2508.9499999999998</v>
      </c>
      <c r="F173" s="52">
        <f t="shared" si="31"/>
        <v>128.89346683585663</v>
      </c>
    </row>
    <row r="174" spans="1:6" ht="12.75" customHeight="1" x14ac:dyDescent="0.2">
      <c r="A174" s="53">
        <v>3225</v>
      </c>
      <c r="B174" s="85" t="s">
        <v>391</v>
      </c>
      <c r="C174" s="50" t="s">
        <v>392</v>
      </c>
      <c r="D174" s="242">
        <v>942.31</v>
      </c>
      <c r="E174" s="242">
        <v>1405.43</v>
      </c>
      <c r="F174" s="52">
        <f t="shared" si="31"/>
        <v>149.1473082106738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189.99</v>
      </c>
      <c r="E176" s="242">
        <v>204.27</v>
      </c>
      <c r="F176" s="52">
        <f t="shared" si="31"/>
        <v>107.5161850623717</v>
      </c>
    </row>
    <row r="177" spans="1:6" ht="12.75" customHeight="1" x14ac:dyDescent="0.2">
      <c r="A177" s="53">
        <v>323</v>
      </c>
      <c r="B177" s="85" t="s">
        <v>397</v>
      </c>
      <c r="C177" s="50" t="s">
        <v>398</v>
      </c>
      <c r="D177" s="51">
        <f t="shared" ref="D177:E177" si="42">SUM(D178:D186)</f>
        <v>17192.66</v>
      </c>
      <c r="E177" s="51">
        <f t="shared" si="42"/>
        <v>25626.230000000003</v>
      </c>
      <c r="F177" s="52">
        <f t="shared" si="31"/>
        <v>149.05331693874015</v>
      </c>
    </row>
    <row r="178" spans="1:6" ht="12.75" customHeight="1" x14ac:dyDescent="0.2">
      <c r="A178" s="53">
        <v>3231</v>
      </c>
      <c r="B178" s="85" t="s">
        <v>399</v>
      </c>
      <c r="C178" s="50" t="s">
        <v>400</v>
      </c>
      <c r="D178" s="242">
        <v>1842.2</v>
      </c>
      <c r="E178" s="242">
        <v>1724.83</v>
      </c>
      <c r="F178" s="52">
        <f t="shared" si="31"/>
        <v>93.62881337531212</v>
      </c>
    </row>
    <row r="179" spans="1:6" ht="12.75" customHeight="1" x14ac:dyDescent="0.2">
      <c r="A179" s="53">
        <v>3232</v>
      </c>
      <c r="B179" s="85" t="s">
        <v>401</v>
      </c>
      <c r="C179" s="50" t="s">
        <v>402</v>
      </c>
      <c r="D179" s="242">
        <v>2457.1</v>
      </c>
      <c r="E179" s="242">
        <v>7254.33</v>
      </c>
      <c r="F179" s="52">
        <f t="shared" si="31"/>
        <v>295.23950999145336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4026.91</v>
      </c>
      <c r="E181" s="242">
        <v>4171.8599999999997</v>
      </c>
      <c r="F181" s="52">
        <f t="shared" si="31"/>
        <v>103.59953413411276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2177.59</v>
      </c>
      <c r="E183" s="242">
        <v>2183.0700000000002</v>
      </c>
      <c r="F183" s="52">
        <f t="shared" si="31"/>
        <v>100.25165435182932</v>
      </c>
    </row>
    <row r="184" spans="1:6" ht="12.75" customHeight="1" x14ac:dyDescent="0.2">
      <c r="A184" s="53">
        <v>3237</v>
      </c>
      <c r="B184" s="85" t="s">
        <v>411</v>
      </c>
      <c r="C184" s="50" t="s">
        <v>412</v>
      </c>
      <c r="D184" s="242">
        <v>4215.3599999999997</v>
      </c>
      <c r="E184" s="242">
        <v>7227.97</v>
      </c>
      <c r="F184" s="52">
        <f t="shared" si="31"/>
        <v>171.46744287557885</v>
      </c>
    </row>
    <row r="185" spans="1:6" ht="12.75" customHeight="1" x14ac:dyDescent="0.2">
      <c r="A185" s="53">
        <v>3238</v>
      </c>
      <c r="B185" s="85" t="s">
        <v>413</v>
      </c>
      <c r="C185" s="50" t="s">
        <v>414</v>
      </c>
      <c r="D185" s="242">
        <v>2473.5</v>
      </c>
      <c r="E185" s="242">
        <v>3064.17</v>
      </c>
      <c r="F185" s="52">
        <f t="shared" si="31"/>
        <v>123.87992722862342</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8722.6</v>
      </c>
      <c r="E187" s="242"/>
      <c r="F187" s="52">
        <f t="shared" si="31"/>
        <v>0</v>
      </c>
    </row>
    <row r="188" spans="1:6" ht="12.75" customHeight="1" x14ac:dyDescent="0.2">
      <c r="A188" s="53">
        <v>329</v>
      </c>
      <c r="B188" s="85" t="s">
        <v>419</v>
      </c>
      <c r="C188" s="50" t="s">
        <v>420</v>
      </c>
      <c r="D188" s="51">
        <f t="shared" ref="D188:E188" si="43">SUM(D189:D195)</f>
        <v>21959.229999999996</v>
      </c>
      <c r="E188" s="51">
        <f t="shared" si="43"/>
        <v>15753.960000000001</v>
      </c>
      <c r="F188" s="52">
        <f t="shared" si="31"/>
        <v>71.741859801095046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1581.1</v>
      </c>
      <c r="E190" s="242">
        <v>1581.11</v>
      </c>
      <c r="F190" s="52">
        <f t="shared" si="31"/>
        <v>100.00063247106445</v>
      </c>
    </row>
    <row r="191" spans="1:6" ht="12.75" customHeight="1" x14ac:dyDescent="0.2">
      <c r="A191" s="53">
        <v>3293</v>
      </c>
      <c r="B191" s="85" t="s">
        <v>425</v>
      </c>
      <c r="C191" s="50" t="s">
        <v>426</v>
      </c>
      <c r="D191" s="242">
        <v>9.82</v>
      </c>
      <c r="E191" s="242">
        <v>18.940000000000001</v>
      </c>
      <c r="F191" s="52">
        <f t="shared" si="31"/>
        <v>192.87169042769858</v>
      </c>
    </row>
    <row r="192" spans="1:6" ht="12.75" customHeight="1" x14ac:dyDescent="0.2">
      <c r="A192" s="53">
        <v>3294</v>
      </c>
      <c r="B192" s="85" t="s">
        <v>427</v>
      </c>
      <c r="C192" s="50" t="s">
        <v>428</v>
      </c>
      <c r="D192" s="242">
        <v>212.36</v>
      </c>
      <c r="E192" s="242">
        <v>163.09</v>
      </c>
      <c r="F192" s="52">
        <f t="shared" si="31"/>
        <v>76.798832171783758</v>
      </c>
    </row>
    <row r="193" spans="1:6" ht="12.75" customHeight="1" x14ac:dyDescent="0.2">
      <c r="A193" s="53">
        <v>3295</v>
      </c>
      <c r="B193" s="85" t="s">
        <v>429</v>
      </c>
      <c r="C193" s="50" t="s">
        <v>430</v>
      </c>
      <c r="D193" s="242">
        <v>2714.18</v>
      </c>
      <c r="E193" s="242">
        <v>3017.7</v>
      </c>
      <c r="F193" s="52">
        <f t="shared" si="31"/>
        <v>111.18275132820963</v>
      </c>
    </row>
    <row r="194" spans="1:6" ht="12.75" customHeight="1" x14ac:dyDescent="0.2">
      <c r="A194" s="53" t="s">
        <v>431</v>
      </c>
      <c r="B194" s="85" t="s">
        <v>432</v>
      </c>
      <c r="C194" s="50" t="s">
        <v>431</v>
      </c>
      <c r="D194" s="242">
        <v>3063.06</v>
      </c>
      <c r="E194" s="242">
        <v>108.83</v>
      </c>
      <c r="F194" s="52">
        <f t="shared" si="31"/>
        <v>3.5529829647476703</v>
      </c>
    </row>
    <row r="195" spans="1:6" ht="12.75" customHeight="1" x14ac:dyDescent="0.2">
      <c r="A195" s="53">
        <v>3299</v>
      </c>
      <c r="B195" s="85" t="s">
        <v>433</v>
      </c>
      <c r="C195" s="50" t="s">
        <v>434</v>
      </c>
      <c r="D195" s="242">
        <v>14378.71</v>
      </c>
      <c r="E195" s="242">
        <v>10864.29</v>
      </c>
      <c r="F195" s="52">
        <f t="shared" si="31"/>
        <v>75.558168987343095</v>
      </c>
    </row>
    <row r="196" spans="1:6" ht="12.75" customHeight="1" x14ac:dyDescent="0.2">
      <c r="A196" s="53">
        <v>34</v>
      </c>
      <c r="B196" s="232" t="s">
        <v>435</v>
      </c>
      <c r="C196" s="50" t="s">
        <v>436</v>
      </c>
      <c r="D196" s="51">
        <f t="shared" ref="D196:E196" si="44">D197+D202+D210</f>
        <v>2374.9499999999998</v>
      </c>
      <c r="E196" s="51">
        <f t="shared" si="44"/>
        <v>802.14</v>
      </c>
      <c r="F196" s="52">
        <f t="shared" si="31"/>
        <v>33.775026842670371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2374.9499999999998</v>
      </c>
      <c r="E210" s="51">
        <f t="shared" si="47"/>
        <v>802.14</v>
      </c>
      <c r="F210" s="52">
        <f t="shared" si="31"/>
        <v>33.775026842670371</v>
      </c>
    </row>
    <row r="211" spans="1:6" ht="12.75" customHeight="1" x14ac:dyDescent="0.2">
      <c r="A211" s="53">
        <v>3431</v>
      </c>
      <c r="B211" s="232" t="s">
        <v>465</v>
      </c>
      <c r="C211" s="50" t="s">
        <v>466</v>
      </c>
      <c r="D211" s="242">
        <v>1003.5</v>
      </c>
      <c r="E211" s="242">
        <v>799.38</v>
      </c>
      <c r="F211" s="52">
        <f t="shared" si="31"/>
        <v>79.6591928251121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1371.45</v>
      </c>
      <c r="E213" s="242">
        <v>2.76</v>
      </c>
      <c r="F213" s="52">
        <f t="shared" si="31"/>
        <v>0.20124685551788252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260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260</v>
      </c>
      <c r="F247" s="52" t="str">
        <f t="shared" si="61"/>
        <v>-</v>
      </c>
    </row>
    <row r="248" spans="1:6" ht="12.75" customHeight="1" x14ac:dyDescent="0.2">
      <c r="A248" s="53" t="s">
        <v>539</v>
      </c>
      <c r="B248" s="85" t="s">
        <v>202</v>
      </c>
      <c r="C248" s="50" t="s">
        <v>539</v>
      </c>
      <c r="D248" s="242">
        <v>0</v>
      </c>
      <c r="E248" s="242">
        <v>260</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392.84</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392.84</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392.84</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943587.55999999994</v>
      </c>
      <c r="E289" s="51">
        <f t="shared" si="79"/>
        <v>1073877.5</v>
      </c>
      <c r="F289" s="52">
        <f t="shared" si="76"/>
        <v>113.80793320335847</v>
      </c>
    </row>
    <row r="290" spans="1:6" ht="12.75" customHeight="1" x14ac:dyDescent="0.2">
      <c r="A290" s="53" t="s">
        <v>608</v>
      </c>
      <c r="B290" s="85" t="s">
        <v>619</v>
      </c>
      <c r="C290" s="50" t="s">
        <v>620</v>
      </c>
      <c r="D290" s="51">
        <f>IF(D6&gt;=D289,D6-D289,0)</f>
        <v>0</v>
      </c>
      <c r="E290" s="51">
        <f>IF(E6&gt;=E289,E6-E289,0)</f>
        <v>25018.909999999916</v>
      </c>
      <c r="F290" s="52" t="str">
        <f t="shared" si="76"/>
        <v>-</v>
      </c>
    </row>
    <row r="291" spans="1:6" ht="12.75" customHeight="1" x14ac:dyDescent="0.2">
      <c r="A291" s="53" t="s">
        <v>608</v>
      </c>
      <c r="B291" s="85" t="s">
        <v>621</v>
      </c>
      <c r="C291" s="50" t="s">
        <v>622</v>
      </c>
      <c r="D291" s="51">
        <f>IF(D289&gt;=D6,D289-D6,0)</f>
        <v>3934.0999999998603</v>
      </c>
      <c r="E291" s="51">
        <f>IF(E289&gt;=E6,E289-E6,0)</f>
        <v>0</v>
      </c>
      <c r="F291" s="52">
        <f t="shared" si="76"/>
        <v>0</v>
      </c>
    </row>
    <row r="292" spans="1:6" ht="12.75" customHeight="1" x14ac:dyDescent="0.2">
      <c r="A292" s="53">
        <v>92211</v>
      </c>
      <c r="B292" s="85" t="s">
        <v>623</v>
      </c>
      <c r="C292" s="50" t="s">
        <v>624</v>
      </c>
      <c r="D292" s="242">
        <v>15333.84</v>
      </c>
      <c r="E292" s="242">
        <v>0</v>
      </c>
      <c r="F292" s="52">
        <f t="shared" si="76"/>
        <v>0</v>
      </c>
    </row>
    <row r="293" spans="1:6" ht="12.75" customHeight="1" x14ac:dyDescent="0.2">
      <c r="A293" s="53">
        <v>92221</v>
      </c>
      <c r="B293" s="85" t="s">
        <v>625</v>
      </c>
      <c r="C293" s="50" t="s">
        <v>626</v>
      </c>
      <c r="D293" s="242">
        <v>0</v>
      </c>
      <c r="E293" s="242">
        <v>1412.15</v>
      </c>
      <c r="F293" s="52" t="str">
        <f t="shared" si="76"/>
        <v>-</v>
      </c>
    </row>
    <row r="294" spans="1:6" ht="12.75" customHeight="1" x14ac:dyDescent="0.2">
      <c r="A294" s="53">
        <v>96</v>
      </c>
      <c r="B294" s="85" t="s">
        <v>627</v>
      </c>
      <c r="C294" s="50" t="s">
        <v>628</v>
      </c>
      <c r="D294" s="242">
        <v>41690.17</v>
      </c>
      <c r="E294" s="242">
        <v>40116.5</v>
      </c>
      <c r="F294" s="52">
        <f t="shared" si="76"/>
        <v>96.225321220805768</v>
      </c>
    </row>
    <row r="295" spans="1:6" ht="24" x14ac:dyDescent="0.2">
      <c r="A295" s="53">
        <v>9661</v>
      </c>
      <c r="B295" s="85" t="s">
        <v>629</v>
      </c>
      <c r="C295" s="50" t="s">
        <v>630</v>
      </c>
      <c r="D295" s="242">
        <v>66.36</v>
      </c>
      <c r="E295" s="242">
        <v>90</v>
      </c>
      <c r="F295" s="52">
        <f t="shared" si="76"/>
        <v>135.62386980108499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275.39999999999998</v>
      </c>
      <c r="E298" s="51">
        <f t="shared" si="80"/>
        <v>224.24</v>
      </c>
      <c r="F298" s="52">
        <f t="shared" ref="F298:F418" si="81">IF(D298&lt;&gt;0,IF(E298/D298&gt;=100,"&gt;&gt;100",E298/D298*100),"-")</f>
        <v>81.423384168482215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275.39999999999998</v>
      </c>
      <c r="E311" s="51">
        <f t="shared" si="85"/>
        <v>224.24</v>
      </c>
      <c r="F311" s="52">
        <f t="shared" si="81"/>
        <v>81.423384168482215</v>
      </c>
    </row>
    <row r="312" spans="1:6" ht="12.75" customHeight="1" x14ac:dyDescent="0.2">
      <c r="A312" s="53">
        <v>721</v>
      </c>
      <c r="B312" s="85" t="s">
        <v>662</v>
      </c>
      <c r="C312" s="50" t="s">
        <v>663</v>
      </c>
      <c r="D312" s="51">
        <f t="shared" ref="D312:E312" si="86">SUM(D313:D316)</f>
        <v>275.39999999999998</v>
      </c>
      <c r="E312" s="51">
        <f t="shared" si="86"/>
        <v>224.24</v>
      </c>
      <c r="F312" s="52">
        <f t="shared" si="81"/>
        <v>81.423384168482215</v>
      </c>
    </row>
    <row r="313" spans="1:6" ht="12.75" customHeight="1" x14ac:dyDescent="0.2">
      <c r="A313" s="53">
        <v>7211</v>
      </c>
      <c r="B313" s="85" t="s">
        <v>664</v>
      </c>
      <c r="C313" s="50" t="s">
        <v>665</v>
      </c>
      <c r="D313" s="242">
        <v>275.39999999999998</v>
      </c>
      <c r="E313" s="242">
        <v>224.24</v>
      </c>
      <c r="F313" s="52">
        <f t="shared" si="81"/>
        <v>81.423384168482215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13087.29</v>
      </c>
      <c r="E350" s="51">
        <f t="shared" si="95"/>
        <v>20006.599999999999</v>
      </c>
      <c r="F350" s="52">
        <f t="shared" si="81"/>
        <v>152.87045675613513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13087.29</v>
      </c>
      <c r="E363" s="51">
        <f t="shared" si="99"/>
        <v>20006.599999999999</v>
      </c>
      <c r="F363" s="52">
        <f t="shared" si="81"/>
        <v>152.87045675613513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2767.13</v>
      </c>
      <c r="E369" s="51">
        <f t="shared" si="101"/>
        <v>10059.64</v>
      </c>
      <c r="F369" s="52">
        <f t="shared" si="81"/>
        <v>363.54056368873159</v>
      </c>
    </row>
    <row r="370" spans="1:6" ht="12.75" customHeight="1" x14ac:dyDescent="0.2">
      <c r="A370" s="53">
        <v>4221</v>
      </c>
      <c r="B370" s="85" t="s">
        <v>674</v>
      </c>
      <c r="C370" s="50" t="s">
        <v>766</v>
      </c>
      <c r="D370" s="242">
        <v>2309.38</v>
      </c>
      <c r="E370" s="242">
        <v>1579.9</v>
      </c>
      <c r="F370" s="52">
        <f t="shared" si="81"/>
        <v>68.412301137101736</v>
      </c>
    </row>
    <row r="371" spans="1:6" ht="12.75" customHeight="1" x14ac:dyDescent="0.2">
      <c r="A371" s="53">
        <v>4222</v>
      </c>
      <c r="B371" s="85" t="s">
        <v>767</v>
      </c>
      <c r="C371" s="50" t="s">
        <v>768</v>
      </c>
      <c r="D371" s="242">
        <v>0</v>
      </c>
      <c r="E371" s="242">
        <v>2218.9</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457.75</v>
      </c>
      <c r="E376" s="242">
        <v>6260.84</v>
      </c>
      <c r="F376" s="52">
        <f t="shared" si="81"/>
        <v>1367.7422173675589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10320.16</v>
      </c>
      <c r="E383" s="51">
        <f t="shared" si="103"/>
        <v>9946.9599999999991</v>
      </c>
      <c r="F383" s="52">
        <f t="shared" si="81"/>
        <v>96.383776995705489</v>
      </c>
    </row>
    <row r="384" spans="1:6" ht="12.75" customHeight="1" x14ac:dyDescent="0.2">
      <c r="A384" s="53">
        <v>4241</v>
      </c>
      <c r="B384" s="85" t="s">
        <v>783</v>
      </c>
      <c r="C384" s="50" t="s">
        <v>784</v>
      </c>
      <c r="D384" s="242">
        <v>10320.16</v>
      </c>
      <c r="E384" s="242">
        <v>9946.9599999999991</v>
      </c>
      <c r="F384" s="52">
        <f t="shared" si="81"/>
        <v>96.383776995705489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12811.890000000001</v>
      </c>
      <c r="E408" s="51">
        <f t="shared" si="111"/>
        <v>19782.359999999997</v>
      </c>
      <c r="F408" s="52">
        <f t="shared" si="81"/>
        <v>154.40625856138317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938.91</v>
      </c>
      <c r="E411" s="242">
        <v>940.7</v>
      </c>
      <c r="F411" s="52">
        <f t="shared" si="81"/>
        <v>100.19064660084567</v>
      </c>
    </row>
    <row r="412" spans="1:6" ht="12.75" customHeight="1" x14ac:dyDescent="0.2">
      <c r="A412" s="53" t="s">
        <v>608</v>
      </c>
      <c r="B412" s="85" t="s">
        <v>829</v>
      </c>
      <c r="C412" s="50" t="s">
        <v>830</v>
      </c>
      <c r="D412" s="51">
        <f>D6+D298</f>
        <v>939928.8600000001</v>
      </c>
      <c r="E412" s="51">
        <f>E6+E298</f>
        <v>1099120.6499999999</v>
      </c>
      <c r="F412" s="52">
        <f t="shared" si="81"/>
        <v>116.9365785831919</v>
      </c>
    </row>
    <row r="413" spans="1:6" ht="12.75" customHeight="1" x14ac:dyDescent="0.2">
      <c r="A413" s="53" t="s">
        <v>608</v>
      </c>
      <c r="B413" s="85" t="s">
        <v>831</v>
      </c>
      <c r="C413" s="50" t="s">
        <v>832</v>
      </c>
      <c r="D413" s="51">
        <f t="shared" ref="D413:E413" si="112">D289+D350</f>
        <v>956674.85</v>
      </c>
      <c r="E413" s="51">
        <f t="shared" si="112"/>
        <v>1093884.1000000001</v>
      </c>
      <c r="F413" s="52">
        <f t="shared" si="81"/>
        <v>114.34230762938947</v>
      </c>
    </row>
    <row r="414" spans="1:6" ht="12.75" customHeight="1" x14ac:dyDescent="0.2">
      <c r="A414" s="53" t="s">
        <v>608</v>
      </c>
      <c r="B414" s="85" t="s">
        <v>833</v>
      </c>
      <c r="C414" s="50" t="s">
        <v>834</v>
      </c>
      <c r="D414" s="51">
        <f t="shared" ref="D414:E414" si="113">IF(D412&gt;=D413,D412-D413,0)</f>
        <v>0</v>
      </c>
      <c r="E414" s="51">
        <f t="shared" si="113"/>
        <v>5236.5499999998137</v>
      </c>
      <c r="F414" s="52" t="str">
        <f t="shared" si="81"/>
        <v>-</v>
      </c>
    </row>
    <row r="415" spans="1:6" ht="12.75" customHeight="1" x14ac:dyDescent="0.2">
      <c r="A415" s="53" t="s">
        <v>608</v>
      </c>
      <c r="B415" s="85" t="s">
        <v>835</v>
      </c>
      <c r="C415" s="50" t="s">
        <v>836</v>
      </c>
      <c r="D415" s="51">
        <f t="shared" ref="D415:E415" si="114">IF(D413&gt;=D412,D413-D412,0)</f>
        <v>16745.989999999874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15333.84</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1412.15</v>
      </c>
      <c r="F417" s="52" t="str">
        <f t="shared" si="81"/>
        <v>-</v>
      </c>
    </row>
    <row r="418" spans="1:6" ht="12.75" customHeight="1" x14ac:dyDescent="0.2">
      <c r="A418" s="55" t="s">
        <v>842</v>
      </c>
      <c r="B418" s="233" t="s">
        <v>843</v>
      </c>
      <c r="C418" s="56" t="s">
        <v>844</v>
      </c>
      <c r="D418" s="62">
        <f t="shared" ref="D418:E418" si="117">D294+D411</f>
        <v>42629.08</v>
      </c>
      <c r="E418" s="62">
        <f t="shared" si="117"/>
        <v>41057.199999999997</v>
      </c>
      <c r="F418" s="57">
        <f t="shared" si="81"/>
        <v>96.312657932097039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939928.8600000001</v>
      </c>
      <c r="E639" s="51">
        <f t="shared" si="180"/>
        <v>1099120.6499999999</v>
      </c>
      <c r="F639" s="52">
        <f t="shared" si="119"/>
        <v>116.9365785831919</v>
      </c>
    </row>
    <row r="640" spans="1:6" ht="12.75" customHeight="1" x14ac:dyDescent="0.2">
      <c r="A640" s="53" t="s">
        <v>608</v>
      </c>
      <c r="B640" s="85" t="s">
        <v>1277</v>
      </c>
      <c r="C640" s="50" t="s">
        <v>1278</v>
      </c>
      <c r="D640" s="51">
        <f t="shared" ref="D640:E640" si="181">D413+D528</f>
        <v>956674.85</v>
      </c>
      <c r="E640" s="51">
        <f t="shared" si="181"/>
        <v>1093884.1000000001</v>
      </c>
      <c r="F640" s="52">
        <f t="shared" si="119"/>
        <v>114.34230762938947</v>
      </c>
    </row>
    <row r="641" spans="1:6" ht="12.75" customHeight="1" x14ac:dyDescent="0.2">
      <c r="A641" s="53" t="s">
        <v>608</v>
      </c>
      <c r="B641" s="85" t="s">
        <v>1279</v>
      </c>
      <c r="C641" s="50" t="s">
        <v>1280</v>
      </c>
      <c r="D641" s="51">
        <f t="shared" ref="D641:E641" si="182">IF(D639&gt;=D640,D639-D640,0)</f>
        <v>0</v>
      </c>
      <c r="E641" s="51">
        <f t="shared" si="182"/>
        <v>5236.5499999998137</v>
      </c>
      <c r="F641" s="52" t="str">
        <f t="shared" si="119"/>
        <v>-</v>
      </c>
    </row>
    <row r="642" spans="1:6" ht="12.75" customHeight="1" x14ac:dyDescent="0.2">
      <c r="A642" s="53" t="s">
        <v>608</v>
      </c>
      <c r="B642" s="85" t="s">
        <v>1281</v>
      </c>
      <c r="C642" s="50" t="s">
        <v>1282</v>
      </c>
      <c r="D642" s="51">
        <f t="shared" ref="D642:E642" si="183">IF(D640&gt;=D639,D640-D639,0)</f>
        <v>16745.989999999874</v>
      </c>
      <c r="E642" s="51">
        <f t="shared" si="183"/>
        <v>0</v>
      </c>
      <c r="F642" s="52">
        <f t="shared" si="119"/>
        <v>0</v>
      </c>
    </row>
    <row r="643" spans="1:6" ht="24" x14ac:dyDescent="0.2">
      <c r="A643" s="60" t="s">
        <v>1283</v>
      </c>
      <c r="B643" s="85" t="s">
        <v>1284</v>
      </c>
      <c r="C643" s="61" t="s">
        <v>1283</v>
      </c>
      <c r="D643" s="51">
        <f t="shared" ref="D643:E643" si="184">IF(D416-D417+D637-D638&gt;=0,D416-D417+D637-D638,0)</f>
        <v>15333.84</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1412.15</v>
      </c>
      <c r="F644" s="52" t="str">
        <f t="shared" si="119"/>
        <v>-</v>
      </c>
    </row>
    <row r="645" spans="1:6" ht="24" x14ac:dyDescent="0.2">
      <c r="A645" s="53" t="s">
        <v>608</v>
      </c>
      <c r="B645" s="85" t="s">
        <v>1287</v>
      </c>
      <c r="C645" s="50" t="s">
        <v>1288</v>
      </c>
      <c r="D645" s="51">
        <f t="shared" ref="D645:E645" si="186">IF(D641+D643-D642-D644&gt;=0,D641+D643-D642-D644,0)</f>
        <v>0</v>
      </c>
      <c r="E645" s="51">
        <f t="shared" si="186"/>
        <v>3824.3999999998136</v>
      </c>
      <c r="F645" s="52" t="str">
        <f t="shared" si="119"/>
        <v>-</v>
      </c>
    </row>
    <row r="646" spans="1:6" ht="24" x14ac:dyDescent="0.2">
      <c r="A646" s="53" t="s">
        <v>608</v>
      </c>
      <c r="B646" s="85" t="s">
        <v>1289</v>
      </c>
      <c r="C646" s="50" t="s">
        <v>1290</v>
      </c>
      <c r="D646" s="51">
        <f t="shared" ref="D646:E646" si="187">IF(D642+D644-D641-D643&gt;=0,D642+D644-D641-D643,0)</f>
        <v>1412.1499999998741</v>
      </c>
      <c r="E646" s="51">
        <f t="shared" si="187"/>
        <v>0</v>
      </c>
      <c r="F646" s="52">
        <f t="shared" si="119"/>
        <v>0</v>
      </c>
    </row>
    <row r="647" spans="1:6" ht="24" x14ac:dyDescent="0.2">
      <c r="A647" s="55" t="s">
        <v>1291</v>
      </c>
      <c r="B647" s="233" t="s">
        <v>1292</v>
      </c>
      <c r="C647" s="56" t="s">
        <v>1291</v>
      </c>
      <c r="D647" s="243">
        <v>72241.11</v>
      </c>
      <c r="E647" s="243">
        <v>86046.720000000001</v>
      </c>
      <c r="F647" s="57">
        <f t="shared" si="119"/>
        <v>119.11046217313105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20666</v>
      </c>
      <c r="E649" s="242">
        <v>9950.59</v>
      </c>
      <c r="F649" s="52">
        <f t="shared" ref="F649:F724" si="188">IF(D649&lt;&gt;0,IF(E649/D649&gt;=100,"&gt;&gt;100",E649/D649*100),"-")</f>
        <v>48.149569340946485</v>
      </c>
    </row>
    <row r="650" spans="1:6" ht="12.75" customHeight="1" x14ac:dyDescent="0.2">
      <c r="A650" s="53" t="s">
        <v>1296</v>
      </c>
      <c r="B650" s="85" t="s">
        <v>1297</v>
      </c>
      <c r="C650" s="50" t="s">
        <v>1296</v>
      </c>
      <c r="D650" s="242">
        <v>147292.60999999999</v>
      </c>
      <c r="E650" s="242">
        <v>172836.21</v>
      </c>
      <c r="F650" s="52">
        <f t="shared" si="188"/>
        <v>117.34207846544373</v>
      </c>
    </row>
    <row r="651" spans="1:6" ht="12.75" customHeight="1" x14ac:dyDescent="0.2">
      <c r="A651" s="53" t="s">
        <v>1298</v>
      </c>
      <c r="B651" s="85" t="s">
        <v>1299</v>
      </c>
      <c r="C651" s="50" t="s">
        <v>1298</v>
      </c>
      <c r="D651" s="242">
        <v>158008.01999999999</v>
      </c>
      <c r="E651" s="242">
        <v>165175.09</v>
      </c>
      <c r="F651" s="52">
        <f t="shared" si="188"/>
        <v>104.53589001368412</v>
      </c>
    </row>
    <row r="652" spans="1:6" ht="24" x14ac:dyDescent="0.2">
      <c r="A652" s="53">
        <v>11</v>
      </c>
      <c r="B652" s="85" t="s">
        <v>1300</v>
      </c>
      <c r="C652" s="50" t="s">
        <v>1301</v>
      </c>
      <c r="D652" s="51">
        <f t="shared" ref="D652:E652" si="189">+D649+D650-D651</f>
        <v>9950.5899999999965</v>
      </c>
      <c r="E652" s="51">
        <f t="shared" si="189"/>
        <v>17611.709999999992</v>
      </c>
      <c r="F652" s="52">
        <f t="shared" si="188"/>
        <v>176.99161557254394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35746.57</v>
      </c>
      <c r="F675" s="52" t="str">
        <f t="shared" si="188"/>
        <v>-</v>
      </c>
    </row>
    <row r="676" spans="1:6" ht="24" x14ac:dyDescent="0.2">
      <c r="A676" s="53">
        <v>63613</v>
      </c>
      <c r="B676" s="232" t="s">
        <v>1349</v>
      </c>
      <c r="C676" s="50" t="s">
        <v>1350</v>
      </c>
      <c r="D676" s="242">
        <v>828794.06</v>
      </c>
      <c r="E676" s="242">
        <v>934531.14</v>
      </c>
      <c r="F676" s="52">
        <f t="shared" si="188"/>
        <v>112.75794375263742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9590.1299999999992</v>
      </c>
      <c r="E678" s="242">
        <v>9010.19</v>
      </c>
      <c r="F678" s="52">
        <f t="shared" si="188"/>
        <v>93.952740995169009</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2440.6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v>
      </c>
      <c r="E710" s="242">
        <v>5319.29</v>
      </c>
      <c r="F710" s="52" t="str">
        <f t="shared" si="188"/>
        <v>&gt;&gt;100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1444.05</v>
      </c>
      <c r="E717" s="242">
        <v>138.41</v>
      </c>
      <c r="F717" s="52">
        <f t="shared" si="188"/>
        <v>9.5848481700772137</v>
      </c>
    </row>
    <row r="718" spans="1:6" ht="12.75" customHeight="1" x14ac:dyDescent="0.2">
      <c r="A718" s="53">
        <v>32121</v>
      </c>
      <c r="B718" s="85" t="s">
        <v>1415</v>
      </c>
      <c r="C718" s="50" t="s">
        <v>1416</v>
      </c>
      <c r="D718" s="242">
        <v>54544.75</v>
      </c>
      <c r="E718" s="242">
        <v>56038.51</v>
      </c>
      <c r="F718" s="52">
        <f t="shared" si="188"/>
        <v>102.73859537352359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43.8</v>
      </c>
      <c r="F720" s="52">
        <f t="shared" si="188"/>
        <v>50</v>
      </c>
    </row>
    <row r="721" spans="1:6" ht="12.75" customHeight="1" x14ac:dyDescent="0.2">
      <c r="A721" s="53" t="s">
        <v>1421</v>
      </c>
      <c r="B721" s="85" t="s">
        <v>1422</v>
      </c>
      <c r="C721" s="50" t="s">
        <v>1421</v>
      </c>
      <c r="D721" s="242">
        <v>88.68</v>
      </c>
      <c r="E721" s="242"/>
      <c r="F721" s="52">
        <f t="shared" si="188"/>
        <v>0</v>
      </c>
    </row>
    <row r="722" spans="1:6" ht="12.75" customHeight="1" x14ac:dyDescent="0.2">
      <c r="A722" s="53" t="s">
        <v>1423</v>
      </c>
      <c r="B722" s="85" t="s">
        <v>1424</v>
      </c>
      <c r="C722" s="50" t="s">
        <v>1423</v>
      </c>
      <c r="D722" s="242">
        <v>796.34</v>
      </c>
      <c r="E722" s="242">
        <v>1042.17</v>
      </c>
      <c r="F722" s="52">
        <f t="shared" si="188"/>
        <v>130.86998015922848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392.84</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15"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1402998.9900000002</v>
      </c>
      <c r="E6" s="229">
        <f t="shared" si="0"/>
        <v>1428292.7500000002</v>
      </c>
      <c r="F6" s="230">
        <f t="shared" ref="F6:F260" si="1">IF(D6&gt;0,IF(E6/D6&gt;=100,"&gt;&gt;100",E6/D6*100),"-")</f>
        <v>101.8028352251344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1262721.1600000001</v>
      </c>
      <c r="E7" s="104">
        <f t="shared" si="2"/>
        <v>1270037.5700000003</v>
      </c>
      <c r="F7" s="93">
        <f t="shared" si="1"/>
        <v>100.57941612382579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1662.8</v>
      </c>
      <c r="E8" s="104">
        <f>E9+E10-E11</f>
        <v>1662.8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1662.8</v>
      </c>
      <c r="E9" s="247">
        <v>1662.8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1261058.3600000001</v>
      </c>
      <c r="E12" s="104">
        <f t="shared" si="3"/>
        <v>1268374.7700000003</v>
      </c>
      <c r="F12" s="93">
        <f t="shared" si="1"/>
        <v>100.58018012742885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1241832.52</v>
      </c>
      <c r="E13" s="104">
        <f t="shared" si="4"/>
        <v>1252522.54</v>
      </c>
      <c r="F13" s="93">
        <f t="shared" si="1"/>
        <v>100.8608262247795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15909.95</v>
      </c>
      <c r="E14" s="247">
        <v>15909.95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1922958.23</v>
      </c>
      <c r="E15" s="247">
        <v>1937433.18</v>
      </c>
      <c r="F15" s="93">
        <f t="shared" si="1"/>
        <v>100.75274385965211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697035.66</v>
      </c>
      <c r="E18" s="247">
        <v>700820.59</v>
      </c>
      <c r="F18" s="93">
        <f t="shared" si="1"/>
        <v>100.54300378261851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17351.059999999998</v>
      </c>
      <c r="E19" s="104">
        <f t="shared" si="5"/>
        <v>12073.540000000037</v>
      </c>
      <c r="F19" s="93">
        <f t="shared" si="1"/>
        <v>69.583875567256641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118829.67</v>
      </c>
      <c r="E20" s="247">
        <v>147042.41</v>
      </c>
      <c r="F20" s="93">
        <f t="shared" si="1"/>
        <v>123.74216809657051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24279.08</v>
      </c>
      <c r="E25" s="247">
        <v>26497.98</v>
      </c>
      <c r="F25" s="93">
        <f t="shared" si="1"/>
        <v>109.13914365783216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146477.13</v>
      </c>
      <c r="E26" s="247">
        <v>152087.41</v>
      </c>
      <c r="F26" s="93">
        <f t="shared" si="1"/>
        <v>103.83014058235575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272234.82</v>
      </c>
      <c r="E28" s="247">
        <v>313554.26</v>
      </c>
      <c r="F28" s="93">
        <f t="shared" si="1"/>
        <v>115.17786740138531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1236.4099999999962</v>
      </c>
      <c r="E35" s="104">
        <f t="shared" si="7"/>
        <v>3264.6000000000058</v>
      </c>
      <c r="F35" s="93">
        <f t="shared" si="1"/>
        <v>264.03862796321738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46190.74</v>
      </c>
      <c r="E36" s="247">
        <v>48538.55</v>
      </c>
      <c r="F36" s="93">
        <f t="shared" si="1"/>
        <v>105.08285859893132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44954.33</v>
      </c>
      <c r="E40" s="247">
        <v>45273.95</v>
      </c>
      <c r="F40" s="93">
        <f t="shared" si="1"/>
        <v>100.71098824073231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638.37</v>
      </c>
      <c r="E45" s="104">
        <f t="shared" si="9"/>
        <v>514.09</v>
      </c>
      <c r="F45" s="93">
        <f t="shared" si="1"/>
        <v>80.53166658834219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1002.72</v>
      </c>
      <c r="E49" s="247">
        <v>1002.72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364.35</v>
      </c>
      <c r="E50" s="247">
        <v>488.63</v>
      </c>
      <c r="F50" s="93">
        <f t="shared" si="1"/>
        <v>134.11005900919443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31278.74</v>
      </c>
      <c r="E54" s="247">
        <v>32684.17</v>
      </c>
      <c r="F54" s="93">
        <f t="shared" si="1"/>
        <v>104.49324365367659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31278.74</v>
      </c>
      <c r="E55" s="247">
        <v>32684.17</v>
      </c>
      <c r="F55" s="93">
        <f t="shared" si="1"/>
        <v>104.49324365367659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140277.83000000002</v>
      </c>
      <c r="E68" s="104">
        <f t="shared" si="13"/>
        <v>158255.18</v>
      </c>
      <c r="F68" s="93">
        <f t="shared" si="1"/>
        <v>112.81553186273268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9950.59</v>
      </c>
      <c r="E69" s="104">
        <f t="shared" si="14"/>
        <v>17611.71</v>
      </c>
      <c r="F69" s="93">
        <f t="shared" si="1"/>
        <v>176.99161557254394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9950.59</v>
      </c>
      <c r="E70" s="104">
        <f t="shared" si="15"/>
        <v>17571.71</v>
      </c>
      <c r="F70" s="93">
        <f t="shared" si="1"/>
        <v>176.58962935866114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9950.59</v>
      </c>
      <c r="E72" s="247">
        <v>17571.71</v>
      </c>
      <c r="F72" s="93">
        <f t="shared" si="1"/>
        <v>176.58962935866114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37566.21</v>
      </c>
      <c r="E78" s="104">
        <f>E79+SUM(E82:E84)-E85+E86</f>
        <v>35648.199999999997</v>
      </c>
      <c r="F78" s="93">
        <f t="shared" si="1"/>
        <v>94.894321253062259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22108.63</v>
      </c>
      <c r="E83" s="247">
        <v>22108.62</v>
      </c>
      <c r="F83" s="93">
        <f t="shared" si="1"/>
        <v>99.999954768793899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15457.58</v>
      </c>
      <c r="E86" s="247">
        <v>13539.58</v>
      </c>
      <c r="F86" s="93">
        <f t="shared" si="1"/>
        <v>87.591848141817792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19581.010000000002</v>
      </c>
      <c r="E146" s="104">
        <f t="shared" si="26"/>
        <v>18007.850000000002</v>
      </c>
      <c r="F146" s="93">
        <f t="shared" si="1"/>
        <v>91.965889399984988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730.36</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221.12</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509.24</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17858.68</v>
      </c>
      <c r="E158" s="247">
        <v>17154.580000000002</v>
      </c>
      <c r="F158" s="93">
        <f t="shared" si="1"/>
        <v>96.057379380782919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991.97</v>
      </c>
      <c r="E160" s="247">
        <v>853.27</v>
      </c>
      <c r="F160" s="93">
        <f t="shared" si="1"/>
        <v>86.017722310150504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938.91</v>
      </c>
      <c r="E164" s="104">
        <f t="shared" si="28"/>
        <v>940.7</v>
      </c>
      <c r="F164" s="93">
        <f t="shared" si="1"/>
        <v>100.19064660084567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938.91</v>
      </c>
      <c r="E166" s="247">
        <v>940.7</v>
      </c>
      <c r="F166" s="93">
        <f t="shared" si="1"/>
        <v>100.19064660084567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72241.11</v>
      </c>
      <c r="E170" s="104">
        <f t="shared" si="29"/>
        <v>86046.720000000001</v>
      </c>
      <c r="F170" s="93">
        <f t="shared" si="1"/>
        <v>119.11046217313105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72241.11</v>
      </c>
      <c r="E173" s="247">
        <v>86046.720000000001</v>
      </c>
      <c r="F173" s="93">
        <f t="shared" si="1"/>
        <v>119.11046217313105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1402998.9900000002</v>
      </c>
      <c r="E175" s="104">
        <f t="shared" si="30"/>
        <v>1428292.75</v>
      </c>
      <c r="F175" s="93">
        <f t="shared" si="1"/>
        <v>101.8028352251344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99060.91</v>
      </c>
      <c r="E176" s="104">
        <f t="shared" si="31"/>
        <v>113373.57999999999</v>
      </c>
      <c r="F176" s="93">
        <f t="shared" si="1"/>
        <v>114.4483530385497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99060.91</v>
      </c>
      <c r="E177" s="104">
        <f t="shared" si="32"/>
        <v>113328.84999999999</v>
      </c>
      <c r="F177" s="93">
        <f t="shared" si="1"/>
        <v>114.4031990015032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71992.259999999995</v>
      </c>
      <c r="E178" s="247">
        <v>80663.789999999994</v>
      </c>
      <c r="F178" s="93">
        <f t="shared" si="1"/>
        <v>112.04508651346687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11357.71</v>
      </c>
      <c r="E179" s="247">
        <v>19058.07</v>
      </c>
      <c r="F179" s="93">
        <f t="shared" si="1"/>
        <v>167.79852628742944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99.99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99.99</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15610.95</v>
      </c>
      <c r="E188" s="247">
        <v>13606.99</v>
      </c>
      <c r="F188" s="93">
        <f t="shared" si="1"/>
        <v>87.163113071273685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44.73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1303938.0800000003</v>
      </c>
      <c r="E237" s="104">
        <f t="shared" si="41"/>
        <v>1314919.17</v>
      </c>
      <c r="F237" s="93">
        <f t="shared" si="1"/>
        <v>100.84214811795356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1262721.1500000001</v>
      </c>
      <c r="E238" s="104">
        <f t="shared" si="42"/>
        <v>1270037.57</v>
      </c>
      <c r="F238" s="93">
        <f t="shared" si="1"/>
        <v>100.5794169203549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1262721.1500000001</v>
      </c>
      <c r="E239" s="104">
        <f t="shared" si="43"/>
        <v>1270037.57</v>
      </c>
      <c r="F239" s="93">
        <f t="shared" si="1"/>
        <v>100.5794169203549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1212060.04</v>
      </c>
      <c r="E240" s="247">
        <v>1215369.7</v>
      </c>
      <c r="F240" s="93">
        <f t="shared" si="1"/>
        <v>100.27306073055588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50661.11</v>
      </c>
      <c r="E241" s="247">
        <v>54667.87</v>
      </c>
      <c r="F241" s="93">
        <f t="shared" si="1"/>
        <v>107.90894632983763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-1412.15</v>
      </c>
      <c r="E245" s="104">
        <f t="shared" si="45"/>
        <v>3824.4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3824.4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v>3824.4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1412.15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1412.15</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41690.17</v>
      </c>
      <c r="E255" s="247">
        <v>40116.5</v>
      </c>
      <c r="F255" s="93">
        <f t="shared" si="1"/>
        <v>96.225321220805768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938.91</v>
      </c>
      <c r="E256" s="247">
        <v>940.7</v>
      </c>
      <c r="F256" s="93">
        <f t="shared" si="1"/>
        <v>100.19064660084567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36763.19</v>
      </c>
      <c r="E259" s="104">
        <f t="shared" si="49"/>
        <v>38803.21</v>
      </c>
      <c r="F259" s="93">
        <f t="shared" si="1"/>
        <v>105.54908319979847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36763.19</v>
      </c>
      <c r="E260" s="248">
        <v>38803.21</v>
      </c>
      <c r="F260" s="97">
        <f t="shared" si="1"/>
        <v>105.54908319979847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19581.009999999998</v>
      </c>
      <c r="E264" s="247">
        <v>18007.849999999999</v>
      </c>
      <c r="F264" s="93">
        <f t="shared" si="50"/>
        <v>91.965889399984988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938.91</v>
      </c>
      <c r="E266" s="247">
        <v>940.7</v>
      </c>
      <c r="F266" s="93">
        <f t="shared" si="50"/>
        <v>100.19064660084567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15457.58</v>
      </c>
      <c r="E268" s="247">
        <v>13539.58</v>
      </c>
      <c r="F268" s="93">
        <f t="shared" si="50"/>
        <v>87.591848141817792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991.97</v>
      </c>
      <c r="E284" s="247">
        <v>853.27</v>
      </c>
      <c r="F284" s="93">
        <f t="shared" si="50"/>
        <v>86.017722310150504</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99060.91</v>
      </c>
      <c r="E288" s="247">
        <v>113328.85</v>
      </c>
      <c r="F288" s="93">
        <f t="shared" si="50"/>
        <v>114.40319900150322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44.73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161.08000000000001</v>
      </c>
      <c r="E298" s="247">
        <v>67.39</v>
      </c>
      <c r="F298" s="93">
        <f t="shared" si="50"/>
        <v>41.836354606406751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15449.87</v>
      </c>
      <c r="E302" s="247">
        <v>13539.6</v>
      </c>
      <c r="F302" s="93">
        <f t="shared" si="50"/>
        <v>87.6356888439838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956674.85</v>
      </c>
      <c r="E114" s="81">
        <f t="shared" si="22"/>
        <v>1093884.1000000001</v>
      </c>
      <c r="F114" s="63">
        <f t="shared" si="1"/>
        <v>114.34230762938947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921205.87</v>
      </c>
      <c r="E115" s="81">
        <f t="shared" si="23"/>
        <v>1079092.31</v>
      </c>
      <c r="F115" s="63">
        <f t="shared" si="1"/>
        <v>117.13910485611648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921205.87</v>
      </c>
      <c r="E117" s="249">
        <v>1079092.31</v>
      </c>
      <c r="F117" s="63">
        <f t="shared" si="1"/>
        <v>117.13910485611648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35468.980000000003</v>
      </c>
      <c r="E126" s="249">
        <v>14791.79</v>
      </c>
      <c r="F126" s="63">
        <f t="shared" si="1"/>
        <v>41.703454680681538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956674.85</v>
      </c>
      <c r="E141" s="106">
        <f t="shared" si="28"/>
        <v>1093884.1000000001</v>
      </c>
      <c r="F141" s="82">
        <f t="shared" si="1"/>
        <v>114.34230762938947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27233.79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27233.79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27233.79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27233.79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1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99060.91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1119606.0999999999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1119606.0999999999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905218.61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170481.25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15447.65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28458.59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1105293.4300000002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1085731.56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898626.2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156806.10999999999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15447.65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14851.6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19561.87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113373.57999999961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113373.58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13606.99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99766.59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2024-01-30T13:20:18Z</cp:lastPrinted>
  <dcterms:created xsi:type="dcterms:W3CDTF">2022-04-01T05:14:30Z</dcterms:created>
  <dcterms:modified xsi:type="dcterms:W3CDTF">2024-02-05T09:26:48Z</dcterms:modified>
</cp:coreProperties>
</file>